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75" yWindow="-15" windowWidth="23295" windowHeight="12270" activeTab="1"/>
  </bookViews>
  <sheets>
    <sheet name="Erläuterung" sheetId="1" r:id="rId1"/>
    <sheet name="Haftungsauschluss" sheetId="4" r:id="rId2"/>
    <sheet name="Tool" sheetId="2" r:id="rId3"/>
    <sheet name="Werte" sheetId="3" r:id="rId4"/>
  </sheets>
  <definedNames>
    <definedName name="BSPreise">Werte!$L$3:$M$6</definedName>
    <definedName name="Dicke">Werte!$D$1:$D$19</definedName>
    <definedName name="Innentemperatur">Werte!$F$3:$F$12</definedName>
    <definedName name="ITGTZ">Werte!$F$3:$G$12</definedName>
    <definedName name="Lambda">Werte!$A$1:$B$44</definedName>
    <definedName name="Lambdawert">Werte!$A$4:$B$44</definedName>
  </definedNames>
  <calcPr calcId="145621"/>
</workbook>
</file>

<file path=xl/calcChain.xml><?xml version="1.0" encoding="utf-8"?>
<calcChain xmlns="http://schemas.openxmlformats.org/spreadsheetml/2006/main">
  <c r="I23" i="2" l="1"/>
  <c r="K23" i="2"/>
  <c r="G23" i="2"/>
  <c r="F24" i="2"/>
  <c r="K7" i="2" l="1"/>
  <c r="K28" i="2" s="1"/>
  <c r="I7" i="2"/>
  <c r="I28" i="2" s="1"/>
  <c r="E7" i="2"/>
  <c r="E28" i="2" s="1"/>
  <c r="G7" i="2"/>
  <c r="G28" i="2" s="1"/>
  <c r="L24" i="2" l="1"/>
  <c r="J24" i="2"/>
  <c r="H24" i="2"/>
  <c r="F20" i="2"/>
  <c r="E20" i="2"/>
  <c r="K20" i="2"/>
  <c r="H20" i="2"/>
  <c r="I20" i="2"/>
  <c r="G13" i="2"/>
  <c r="G14" i="2" s="1"/>
  <c r="I13" i="2"/>
  <c r="I14" i="2" s="1"/>
  <c r="K13" i="2"/>
  <c r="K14" i="2" s="1"/>
  <c r="E13" i="2"/>
  <c r="E14" i="2" s="1"/>
  <c r="L20" i="2" l="1"/>
  <c r="K21" i="2" s="1"/>
  <c r="K25" i="2" s="1"/>
  <c r="K30" i="2" s="1"/>
  <c r="J20" i="2"/>
  <c r="G20" i="2"/>
  <c r="I21" i="2" l="1"/>
  <c r="I25" i="2" s="1"/>
  <c r="I30" i="2" s="1"/>
  <c r="G21" i="2"/>
  <c r="G25" i="2" s="1"/>
  <c r="G30" i="2" s="1"/>
  <c r="E21" i="2"/>
  <c r="E25" i="2" l="1"/>
  <c r="E30" i="2" s="1"/>
</calcChain>
</file>

<file path=xl/comments1.xml><?xml version="1.0" encoding="utf-8"?>
<comments xmlns="http://schemas.openxmlformats.org/spreadsheetml/2006/main">
  <authors>
    <author>Autor</author>
  </authors>
  <commentList>
    <comment ref="D19" authorId="0">
      <text>
        <r>
          <rPr>
            <b/>
            <sz val="9"/>
            <color indexed="81"/>
            <rFont val="Tahoma"/>
            <family val="2"/>
          </rPr>
          <t>ThEGA:</t>
        </r>
        <r>
          <rPr>
            <sz val="9"/>
            <color indexed="81"/>
            <rFont val="Tahoma"/>
            <family val="2"/>
          </rPr>
          <t xml:space="preserve">
Die Gradtagzahl wurde der einfacherhalber vo Erfurt gewählt und bezieht sich auf die jeweils angegebene Innentemperatur und einer Heizgrenztemperatur von 15°C</t>
        </r>
      </text>
    </comment>
  </commentList>
</comments>
</file>

<file path=xl/sharedStrings.xml><?xml version="1.0" encoding="utf-8"?>
<sst xmlns="http://schemas.openxmlformats.org/spreadsheetml/2006/main" count="117" uniqueCount="112">
  <si>
    <t>Lambda-Werte</t>
  </si>
  <si>
    <t>Dämmmatten &amp; -wolle</t>
  </si>
  <si>
    <t>Flexible Holzfaserdämmplatte</t>
  </si>
  <si>
    <t>W/mK</t>
  </si>
  <si>
    <t>Glaswolle WLG032</t>
  </si>
  <si>
    <t>Glaswolle WLG035</t>
  </si>
  <si>
    <t>Glaswolle WLG040</t>
  </si>
  <si>
    <t>Hanf</t>
  </si>
  <si>
    <t>Mineralwolle WLG032</t>
  </si>
  <si>
    <t>Mineralwolle WLG035</t>
  </si>
  <si>
    <t>Schafwolle</t>
  </si>
  <si>
    <t>Steinwolle</t>
  </si>
  <si>
    <t>Zelluloseplatten</t>
  </si>
  <si>
    <t>Dämmplatten</t>
  </si>
  <si>
    <t>Hartschaum, EPS</t>
  </si>
  <si>
    <t>Hartschaum, EPS 035</t>
  </si>
  <si>
    <t>Hartschaum, PUR, vlieskaschiert</t>
  </si>
  <si>
    <t>Hartschaum, PUR (unbeschichtet)</t>
  </si>
  <si>
    <t>Hartschaum, PUR, alukaschiert</t>
  </si>
  <si>
    <t>Hartschaum, XPS</t>
  </si>
  <si>
    <t>Holzfaserdämmplatte</t>
  </si>
  <si>
    <t>Kalziumsilikatplatte</t>
  </si>
  <si>
    <t>Kork</t>
  </si>
  <si>
    <t>Mineraldämmplatte</t>
  </si>
  <si>
    <t>Perlite</t>
  </si>
  <si>
    <t>Schaumglas</t>
  </si>
  <si>
    <t>Schilfrohr</t>
  </si>
  <si>
    <t>Styropor</t>
  </si>
  <si>
    <t>Vakuumdämmung</t>
  </si>
  <si>
    <t>Dämmschüttung</t>
  </si>
  <si>
    <t>Blähglas-Lehm-Schüttung</t>
  </si>
  <si>
    <t>EPS Granulat</t>
  </si>
  <si>
    <t>Holzfasern</t>
  </si>
  <si>
    <t>Jasmin Naturdämmstoff</t>
  </si>
  <si>
    <t>Nanogel-Granulat</t>
  </si>
  <si>
    <t>SLS 20 Einblasdämmstoff</t>
  </si>
  <si>
    <t>Schaumglasschotter</t>
  </si>
  <si>
    <t>Schlacke</t>
  </si>
  <si>
    <t>Zellulose</t>
  </si>
  <si>
    <t>ecoglas Schaumglagranulat</t>
  </si>
  <si>
    <t>Dicke in mm</t>
  </si>
  <si>
    <t>Variante I</t>
  </si>
  <si>
    <t>Variante II</t>
  </si>
  <si>
    <t>Variante III</t>
  </si>
  <si>
    <t>Variante IV</t>
  </si>
  <si>
    <t>Dämmstoff</t>
  </si>
  <si>
    <t>Perlite (Dämmschüttung)</t>
  </si>
  <si>
    <t>λ-Wert [W/(m·K)] | Dicke [mm]</t>
  </si>
  <si>
    <t>U-Wert des Dämmstoffes [W/(m²·K)]</t>
  </si>
  <si>
    <t xml:space="preserve">Höhe [m] | Breite [m] der zu dämmenden Fläche </t>
  </si>
  <si>
    <t>Innentemperatur</t>
  </si>
  <si>
    <t>Erfurt</t>
  </si>
  <si>
    <t>Gera</t>
  </si>
  <si>
    <t>Nordhausen</t>
  </si>
  <si>
    <t>Suhl</t>
  </si>
  <si>
    <t>Eisenach</t>
  </si>
  <si>
    <t>N-AT</t>
  </si>
  <si>
    <t>GTZ</t>
  </si>
  <si>
    <t>Energieeinsparung</t>
  </si>
  <si>
    <t>U-Wert Bestand</t>
  </si>
  <si>
    <t>www.u-wert.net/berechnung/u-wert-rechner/</t>
  </si>
  <si>
    <t>U-Wert Neu</t>
  </si>
  <si>
    <t>Energieverlust Bestand | Energieverlust Neu [kWh/a]</t>
  </si>
  <si>
    <t>Kosteneinsparung</t>
  </si>
  <si>
    <t>zu dämmende Fläche [m²]</t>
  </si>
  <si>
    <t>Amortisation</t>
  </si>
  <si>
    <t>Energieeinsparung [kWh/a]</t>
  </si>
  <si>
    <t>Kosteneinsparung [€/a]</t>
  </si>
  <si>
    <t>Brennstoffkosten [ct/kWh]</t>
  </si>
  <si>
    <t>Gesamtkosten Dämmstoff [€]</t>
  </si>
  <si>
    <t>Energie- &amp; Kosteneinsparung durch Wärmedämmung</t>
  </si>
  <si>
    <t xml:space="preserve">     </t>
  </si>
  <si>
    <t>zu berechnen.</t>
  </si>
  <si>
    <t>1. Zuerst wird die Breite und Höhe der zu dämmenden Wand eingegeben um die zu dämmende Fläche</t>
  </si>
  <si>
    <t>Drop-Down-Menü die Art der Dämmung sowie deren Dicke gewählt werden. Daraufhin errechnet das</t>
  </si>
  <si>
    <r>
      <t xml:space="preserve">Tool den U-Wert </t>
    </r>
    <r>
      <rPr>
        <b/>
        <sz val="11"/>
        <color theme="1"/>
        <rFont val="Calibri"/>
        <family val="2"/>
        <scheme val="minor"/>
      </rPr>
      <t>dieser Schicht</t>
    </r>
    <r>
      <rPr>
        <sz val="11"/>
        <color theme="1"/>
        <rFont val="Calibri"/>
        <family val="2"/>
        <scheme val="minor"/>
      </rPr>
      <t xml:space="preserve">. </t>
    </r>
  </si>
  <si>
    <t>neue Dämmschicht mit in den Wandaufbau eingefügt wird.</t>
  </si>
  <si>
    <t>Investitionskosten</t>
  </si>
  <si>
    <t>Dämmstoffes eintragen. Mit Hilfe der bereits ermittelten Fläche werden die Investitionskosten</t>
  </si>
  <si>
    <t>Eingabefelder</t>
  </si>
  <si>
    <t>Drop-Down-Menü</t>
  </si>
  <si>
    <t>Standort</t>
  </si>
  <si>
    <r>
      <rPr>
        <b/>
        <sz val="12"/>
        <color theme="1"/>
        <rFont val="Calibri"/>
        <family val="2"/>
        <scheme val="minor"/>
      </rPr>
      <t>Haftungsauschluss:</t>
    </r>
    <r>
      <rPr>
        <sz val="12"/>
        <color theme="1"/>
        <rFont val="Calibri"/>
        <family val="2"/>
        <scheme val="minor"/>
      </rPr>
      <t xml:space="preserve">
Die Exel-Anwendung wurde mit größtmöglicher Sorgfalt als  Entscheidungshilfe für die Tätigung von Energie-Einspar-Investitionen erstellt.  Haftungsansprüche gegen den Autor, welche sich auf Schäden materieller oder ideeller Art beziehen, die durch die Nutzung der dargebotenen Informationen bzw. Berechnungswerkzeuge verursacht wurden, sind grundsätzlich ausgeschlossen, sofern seitens des Verfassers kein nachweislich vorsätzliches oder grob fahrlässiges Verschulden vorliegt. 
Alle Angebote sind freibleibend und unverbindlich. Der Verfasser behält es sich ausdrücklich vor, Teile der Seiten oder das gesamte Angebot ohne gesonderte Ankündigung zu verändern, zu ergänzen, zu löschen oder die Veröffentlichung zeitweise oder endgültig einzustellen.</t>
    </r>
  </si>
  <si>
    <t xml:space="preserve">Um ein Vergleich zwischen verschiedenen Dämmstoffen zu erhalten, kann man vier verschiedene </t>
  </si>
  <si>
    <t>Dieses Tool gibt eine grobe Ersteinschätzung über die Energie- und Kosteneinsparung , welche</t>
  </si>
  <si>
    <t>U-Wert des bestehenden Außenwandaufbaus [W/(m·K)], falls nicht bekannt gem. Link ermitteln:</t>
  </si>
  <si>
    <t>U-Wert des neuen Außenwandaufbaus [W/(m·K)] gem.:</t>
  </si>
  <si>
    <t>Faktor Wärmeerzeugung pausch. I Wärmekosten [ct/kWh]</t>
  </si>
  <si>
    <t>Preis Wärmedämmung pro m² [€/m²]</t>
  </si>
  <si>
    <t>Amortisationszeitraum: [a]</t>
  </si>
  <si>
    <t>U-Wert nachträglicher 
Wärmeschutz</t>
  </si>
  <si>
    <r>
      <t xml:space="preserve">Gradtagzahl langjähriges Mittel [Kd]
</t>
    </r>
    <r>
      <rPr>
        <u/>
        <sz val="7"/>
        <color rgb="FF3366FF"/>
        <rFont val="Calibri"/>
        <family val="2"/>
        <scheme val="minor"/>
      </rPr>
      <t>www.iwu.de/fileadmin/user_upload/.../Gradtagszahlen_Deutschland.xls</t>
    </r>
  </si>
  <si>
    <t>Fläche des Bauteils</t>
  </si>
  <si>
    <t>2. Um den U-Wert der vorhanden Wand zu erhalten, soll dieser über den U-Wert-Rechner von</t>
  </si>
  <si>
    <t>3. Um den U-Wert der neuen Dämmschicht, welche aufgetragen werden soll, zu ermitteln, soll über ein</t>
  </si>
  <si>
    <t>4. Die Eingabe des neuen U-Wertes erfolgt analog zu Punkt 2. Jedoch muss beachtet werden das die</t>
  </si>
  <si>
    <t>5. Um die Energieeinsparung zu berechnen, wird zuerst der Energieverlust über die Wand von Bestand</t>
  </si>
  <si>
    <t>7. Die Investitionskosten erhalten Sie, in dem Sie den flächenspezifischen Preis ihres gewählten</t>
  </si>
  <si>
    <t xml:space="preserve">Varianten durchkalkulieren. </t>
  </si>
  <si>
    <r>
      <t>Grüne Felder sind dabei prinzipiell Eingabefelder (</t>
    </r>
    <r>
      <rPr>
        <b/>
        <sz val="11"/>
        <color rgb="FF92D050"/>
        <rFont val="Calibri"/>
        <family val="2"/>
        <scheme val="minor"/>
      </rPr>
      <t>Eingabefelder</t>
    </r>
    <r>
      <rPr>
        <sz val="11"/>
        <color theme="1"/>
        <rFont val="Calibri"/>
        <family val="2"/>
        <scheme val="minor"/>
      </rPr>
      <t xml:space="preserve"> / </t>
    </r>
    <r>
      <rPr>
        <b/>
        <sz val="11"/>
        <color rgb="FF00B050"/>
        <rFont val="Calibri"/>
        <family val="2"/>
        <scheme val="minor"/>
      </rPr>
      <t>Dropdownliste</t>
    </r>
    <r>
      <rPr>
        <sz val="11"/>
        <color theme="1"/>
        <rFont val="Calibri"/>
        <family val="2"/>
        <scheme val="minor"/>
      </rPr>
      <t>), weiße Felder</t>
    </r>
  </si>
  <si>
    <t>sind Ausgabe- bzw. Ergebnisfelder.</t>
  </si>
  <si>
    <t>durch eine nachträgliche Wärmedämmung der Gebäudehülle erreicht werden kann.</t>
  </si>
  <si>
    <t>und Neu bestimmt. Das erfolgt unter zuhilfenahme der Gradtagzahl (GTZ). Im Tool wurde die GTZ von Erfurt</t>
  </si>
  <si>
    <t xml:space="preserve">1. Standort eingeben
</t>
  </si>
  <si>
    <r>
      <rPr>
        <b/>
        <i/>
        <sz val="11"/>
        <color rgb="FF0081C1"/>
        <rFont val="Calibri"/>
        <family val="2"/>
        <scheme val="minor"/>
      </rPr>
      <t>www.u-wert.net</t>
    </r>
    <r>
      <rPr>
        <sz val="11"/>
        <color theme="1"/>
        <rFont val="Calibri"/>
        <family val="2"/>
        <scheme val="minor"/>
      </rPr>
      <t xml:space="preserve"> ermittelt und in das Tool eingepflegt werden.</t>
    </r>
  </si>
  <si>
    <t xml:space="preserve">hinterlegt. Für eine grobe Betrachtung ist dies ausreichend genau. </t>
  </si>
  <si>
    <t>6. Um die Kostenersparnis zu erhalten, muss der aktuell zu zahlende Brennstoffpreis ermittelt werden</t>
  </si>
  <si>
    <t xml:space="preserve">werden. Daraufhin ermittelt das Tool  die eingesparten Kosten. </t>
  </si>
  <si>
    <t>eingesparten Kosten. Der voreingetragene Faktor für die Wärmeerzeugung, bezieht dabei die Umwandlungs-</t>
  </si>
  <si>
    <t>Verluste der Wärmebereitstellung mit ein.</t>
  </si>
  <si>
    <r>
      <t xml:space="preserve">ermittelt. </t>
    </r>
    <r>
      <rPr>
        <b/>
        <sz val="11"/>
        <color theme="1"/>
        <rFont val="Calibri"/>
        <family val="2"/>
        <scheme val="minor"/>
      </rPr>
      <t xml:space="preserve"> </t>
    </r>
  </si>
  <si>
    <t>8. Abschließend wird vom Tool ermittelt, nach wieviel Jahren sich die neue Dämmschicht amortisiert hat.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</si>
</sst>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2"/>
      <color theme="0"/>
      <name val="Calibri"/>
      <family val="2"/>
      <scheme val="minor"/>
    </font>
    <font>
      <sz val="9"/>
      <color indexed="81"/>
      <name val="Tahoma"/>
      <family val="2"/>
    </font>
    <font>
      <b/>
      <sz val="9"/>
      <color indexed="81"/>
      <name val="Tahoma"/>
      <family val="2"/>
    </font>
    <font>
      <u/>
      <sz val="11"/>
      <color theme="10"/>
      <name val="Calibri"/>
      <family val="2"/>
      <scheme val="minor"/>
    </font>
    <font>
      <sz val="11"/>
      <color theme="1"/>
      <name val="Calibri"/>
      <family val="2"/>
      <scheme val="minor"/>
    </font>
    <font>
      <b/>
      <sz val="11"/>
      <color theme="0"/>
      <name val="Calibri"/>
      <family val="2"/>
      <scheme val="minor"/>
    </font>
    <font>
      <b/>
      <sz val="14"/>
      <color theme="0"/>
      <name val="Calibri"/>
      <family val="2"/>
      <scheme val="minor"/>
    </font>
    <font>
      <sz val="10"/>
      <color theme="0"/>
      <name val="Calibri"/>
      <family val="2"/>
      <scheme val="minor"/>
    </font>
    <font>
      <b/>
      <sz val="12"/>
      <color theme="1"/>
      <name val="Calibri"/>
      <family val="2"/>
      <scheme val="minor"/>
    </font>
    <font>
      <sz val="12"/>
      <color theme="1"/>
      <name val="Calibri"/>
      <family val="2"/>
      <scheme val="minor"/>
    </font>
    <font>
      <b/>
      <sz val="22"/>
      <color theme="0"/>
      <name val="Calibri"/>
      <family val="2"/>
      <scheme val="minor"/>
    </font>
    <font>
      <u/>
      <sz val="7"/>
      <color rgb="FF3366FF"/>
      <name val="Calibri"/>
      <family val="2"/>
      <scheme val="minor"/>
    </font>
    <font>
      <b/>
      <sz val="11"/>
      <color rgb="FF92D050"/>
      <name val="Calibri"/>
      <family val="2"/>
      <scheme val="minor"/>
    </font>
    <font>
      <b/>
      <sz val="11"/>
      <color rgb="FF00B050"/>
      <name val="Calibri"/>
      <family val="2"/>
      <scheme val="minor"/>
    </font>
    <font>
      <b/>
      <i/>
      <sz val="11"/>
      <color rgb="FF0081C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81C1"/>
        <bgColor indexed="64"/>
      </patternFill>
    </fill>
    <fill>
      <patternFill patternType="solid">
        <fgColor rgb="FF43C0FF"/>
        <bgColor indexed="64"/>
      </patternFill>
    </fill>
    <fill>
      <patternFill patternType="solid">
        <fgColor rgb="FFE5F6FF"/>
        <bgColor indexed="64"/>
      </patternFill>
    </fill>
    <fill>
      <patternFill patternType="solid">
        <fgColor rgb="FF00B050"/>
        <bgColor indexed="64"/>
      </patternFill>
    </fill>
    <fill>
      <patternFill patternType="solid">
        <fgColor rgb="FF92D050"/>
        <bgColor indexed="64"/>
      </patternFill>
    </fill>
    <fill>
      <patternFill patternType="solid">
        <fgColor rgb="FFCCE9AD"/>
        <bgColor indexed="64"/>
      </patternFill>
    </fill>
  </fills>
  <borders count="5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44" fontId="9" fillId="0" borderId="0" applyFont="0" applyFill="0" applyBorder="0" applyAlignment="0" applyProtection="0"/>
  </cellStyleXfs>
  <cellXfs count="167">
    <xf numFmtId="0" fontId="0" fillId="0" borderId="0" xfId="0"/>
    <xf numFmtId="0" fontId="0" fillId="0" borderId="0" xfId="0" applyAlignment="1">
      <alignment vertical="top"/>
    </xf>
    <xf numFmtId="0" fontId="0" fillId="0" borderId="0" xfId="0" applyAlignment="1">
      <alignment horizontal="center"/>
    </xf>
    <xf numFmtId="0" fontId="0" fillId="0" borderId="7" xfId="0" applyBorder="1" applyAlignment="1">
      <alignment horizontal="center"/>
    </xf>
    <xf numFmtId="164" fontId="0" fillId="0" borderId="7" xfId="0" applyNumberFormat="1" applyBorder="1" applyAlignment="1">
      <alignment horizontal="center"/>
    </xf>
    <xf numFmtId="0" fontId="0" fillId="2" borderId="6" xfId="0" applyFill="1" applyBorder="1"/>
    <xf numFmtId="0" fontId="0" fillId="0" borderId="0" xfId="0" applyBorder="1"/>
    <xf numFmtId="0" fontId="0" fillId="5" borderId="5" xfId="0" applyFont="1" applyFill="1" applyBorder="1" applyAlignment="1">
      <alignment horizontal="left" vertical="center" wrapText="1"/>
    </xf>
    <xf numFmtId="0" fontId="0" fillId="2" borderId="4" xfId="0" applyFill="1" applyBorder="1"/>
    <xf numFmtId="0" fontId="0" fillId="2" borderId="19" xfId="0" applyFill="1" applyBorder="1"/>
    <xf numFmtId="0" fontId="0" fillId="2" borderId="5" xfId="0" applyFill="1" applyBorder="1"/>
    <xf numFmtId="0" fontId="0" fillId="2" borderId="7" xfId="0" applyFill="1" applyBorder="1"/>
    <xf numFmtId="0" fontId="0" fillId="2" borderId="8" xfId="0" applyFill="1" applyBorder="1"/>
    <xf numFmtId="0" fontId="0" fillId="2" borderId="20" xfId="0" applyFill="1" applyBorder="1"/>
    <xf numFmtId="0" fontId="0" fillId="2" borderId="9" xfId="0" applyFill="1" applyBorder="1"/>
    <xf numFmtId="0" fontId="0" fillId="3" borderId="0" xfId="0" applyFill="1" applyBorder="1" applyAlignment="1">
      <alignment vertical="top"/>
    </xf>
    <xf numFmtId="0" fontId="0" fillId="2" borderId="4" xfId="0" applyFill="1" applyBorder="1" applyAlignment="1">
      <alignment vertical="top"/>
    </xf>
    <xf numFmtId="0" fontId="0" fillId="2" borderId="19" xfId="0" applyFill="1" applyBorder="1" applyAlignment="1">
      <alignment vertical="top"/>
    </xf>
    <xf numFmtId="0" fontId="0" fillId="2" borderId="5" xfId="0" applyFill="1" applyBorder="1" applyAlignment="1">
      <alignment vertical="top"/>
    </xf>
    <xf numFmtId="0" fontId="0" fillId="2" borderId="6" xfId="0" applyFill="1" applyBorder="1" applyAlignment="1">
      <alignment vertical="top"/>
    </xf>
    <xf numFmtId="0" fontId="1" fillId="2" borderId="6" xfId="0" applyFont="1" applyFill="1" applyBorder="1" applyAlignment="1">
      <alignment vertical="top"/>
    </xf>
    <xf numFmtId="0" fontId="0" fillId="2" borderId="20" xfId="0" applyFill="1" applyBorder="1" applyAlignment="1"/>
    <xf numFmtId="0" fontId="0" fillId="2" borderId="7" xfId="0" applyFill="1" applyBorder="1" applyAlignment="1">
      <alignment vertical="top"/>
    </xf>
    <xf numFmtId="0" fontId="0" fillId="2" borderId="0" xfId="0" applyFill="1" applyBorder="1" applyAlignment="1">
      <alignment vertical="top"/>
    </xf>
    <xf numFmtId="0" fontId="8" fillId="5" borderId="9" xfId="1" applyFill="1" applyBorder="1" applyAlignment="1">
      <alignment horizontal="left" vertical="center"/>
    </xf>
    <xf numFmtId="0" fontId="0" fillId="2" borderId="20" xfId="0" applyFill="1" applyBorder="1" applyAlignment="1">
      <alignment horizontal="center"/>
    </xf>
    <xf numFmtId="0" fontId="12" fillId="6" borderId="1" xfId="0" applyFont="1" applyFill="1" applyBorder="1" applyAlignment="1">
      <alignment horizontal="center" vertical="center"/>
    </xf>
    <xf numFmtId="0" fontId="12" fillId="7" borderId="3"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7" xfId="0" applyFill="1" applyBorder="1" applyAlignment="1">
      <alignment horizontal="center"/>
    </xf>
    <xf numFmtId="0" fontId="0" fillId="0" borderId="9" xfId="0" applyBorder="1" applyAlignment="1">
      <alignment horizontal="center"/>
    </xf>
    <xf numFmtId="0" fontId="2" fillId="0" borderId="26" xfId="0" applyFont="1" applyFill="1" applyBorder="1"/>
    <xf numFmtId="0" fontId="0" fillId="0" borderId="26" xfId="0" applyFill="1" applyBorder="1"/>
    <xf numFmtId="0" fontId="0" fillId="0" borderId="26" xfId="0" applyBorder="1"/>
    <xf numFmtId="0" fontId="2" fillId="0" borderId="26" xfId="0" applyFont="1" applyBorder="1"/>
    <xf numFmtId="0" fontId="0" fillId="0" borderId="26" xfId="0" applyBorder="1" applyAlignment="1">
      <alignment horizontal="center"/>
    </xf>
    <xf numFmtId="0" fontId="0" fillId="0" borderId="26" xfId="0" applyBorder="1" applyAlignment="1">
      <alignment horizontal="left"/>
    </xf>
    <xf numFmtId="0" fontId="0" fillId="0" borderId="25" xfId="0" applyBorder="1" applyAlignment="1">
      <alignment horizontal="left"/>
    </xf>
    <xf numFmtId="0" fontId="0" fillId="5" borderId="7" xfId="0" applyFill="1" applyBorder="1" applyAlignment="1">
      <alignment horizontal="center"/>
    </xf>
    <xf numFmtId="0" fontId="0" fillId="2" borderId="7" xfId="0" applyFill="1" applyBorder="1" applyAlignment="1">
      <alignment horizontal="center"/>
    </xf>
    <xf numFmtId="0" fontId="0" fillId="5" borderId="26" xfId="0" applyFill="1" applyBorder="1"/>
    <xf numFmtId="164" fontId="0" fillId="5" borderId="7" xfId="0" applyNumberFormat="1" applyFill="1" applyBorder="1" applyAlignment="1">
      <alignment horizontal="center"/>
    </xf>
    <xf numFmtId="0" fontId="0" fillId="5" borderId="25" xfId="0" applyFill="1" applyBorder="1"/>
    <xf numFmtId="164" fontId="0" fillId="5" borderId="9" xfId="0" applyNumberFormat="1" applyFill="1" applyBorder="1" applyAlignment="1">
      <alignment horizontal="center"/>
    </xf>
    <xf numFmtId="164" fontId="0" fillId="0" borderId="7" xfId="0" applyNumberFormat="1" applyFill="1" applyBorder="1" applyAlignment="1">
      <alignment horizontal="center"/>
    </xf>
    <xf numFmtId="0" fontId="0" fillId="5" borderId="2" xfId="0" applyFill="1" applyBorder="1" applyAlignment="1">
      <alignment horizontal="center"/>
    </xf>
    <xf numFmtId="0" fontId="0" fillId="5" borderId="26" xfId="0" applyFill="1" applyBorder="1" applyAlignment="1">
      <alignment horizontal="center"/>
    </xf>
    <xf numFmtId="0" fontId="0" fillId="5" borderId="25" xfId="0" applyFill="1" applyBorder="1" applyAlignment="1">
      <alignment horizontal="center"/>
    </xf>
    <xf numFmtId="0" fontId="0" fillId="5" borderId="9" xfId="0" applyFill="1" applyBorder="1" applyAlignment="1">
      <alignment horizontal="center"/>
    </xf>
    <xf numFmtId="0" fontId="0" fillId="5" borderId="26" xfId="0" applyFill="1" applyBorder="1" applyAlignment="1">
      <alignment horizontal="left"/>
    </xf>
    <xf numFmtId="0" fontId="0" fillId="2" borderId="0" xfId="0" applyFill="1" applyBorder="1"/>
    <xf numFmtId="0" fontId="10" fillId="2" borderId="19" xfId="0" applyFont="1" applyFill="1" applyBorder="1" applyAlignment="1">
      <alignment horizontal="center" vertical="top"/>
    </xf>
    <xf numFmtId="0" fontId="10" fillId="3" borderId="1" xfId="0" applyFont="1" applyFill="1" applyBorder="1" applyAlignment="1">
      <alignment horizontal="center" vertical="top"/>
    </xf>
    <xf numFmtId="0" fontId="10" fillId="3" borderId="4" xfId="0" applyFont="1" applyFill="1" applyBorder="1" applyAlignment="1">
      <alignment horizontal="center" vertical="top"/>
    </xf>
    <xf numFmtId="0" fontId="10" fillId="3" borderId="5" xfId="0" applyFont="1" applyFill="1" applyBorder="1" applyAlignment="1">
      <alignment horizontal="center" vertical="top"/>
    </xf>
    <xf numFmtId="0" fontId="10" fillId="2" borderId="0" xfId="0" applyFont="1" applyFill="1" applyBorder="1" applyAlignment="1">
      <alignment horizontal="center" vertical="top"/>
    </xf>
    <xf numFmtId="0" fontId="10" fillId="3" borderId="2" xfId="0" applyFont="1" applyFill="1" applyBorder="1" applyAlignment="1">
      <alignment horizontal="center" vertical="top"/>
    </xf>
    <xf numFmtId="0" fontId="10" fillId="3" borderId="6" xfId="0" applyFont="1" applyFill="1" applyBorder="1" applyAlignment="1">
      <alignment horizontal="center" vertical="top"/>
    </xf>
    <xf numFmtId="0" fontId="10" fillId="3" borderId="7" xfId="0" applyFont="1" applyFill="1" applyBorder="1" applyAlignment="1">
      <alignment horizontal="center" vertical="top"/>
    </xf>
    <xf numFmtId="0" fontId="0" fillId="0" borderId="27" xfId="0" applyNumberFormat="1" applyBorder="1"/>
    <xf numFmtId="2" fontId="0" fillId="0" borderId="27" xfId="0" applyNumberFormat="1" applyBorder="1"/>
    <xf numFmtId="1" fontId="0" fillId="0" borderId="28" xfId="0" applyNumberFormat="1" applyFont="1" applyBorder="1" applyAlignment="1">
      <alignment vertical="center"/>
    </xf>
    <xf numFmtId="0" fontId="0" fillId="0" borderId="28" xfId="0" applyNumberFormat="1" applyFont="1" applyBorder="1" applyAlignment="1">
      <alignment horizontal="center" vertical="center"/>
    </xf>
    <xf numFmtId="0" fontId="3" fillId="6" borderId="28" xfId="0" applyFont="1" applyFill="1" applyBorder="1" applyAlignment="1">
      <alignment horizontal="center" vertical="center"/>
    </xf>
    <xf numFmtId="0" fontId="0" fillId="7" borderId="28" xfId="0" applyFill="1" applyBorder="1" applyAlignment="1">
      <alignment horizontal="center" vertical="center"/>
    </xf>
    <xf numFmtId="0" fontId="0" fillId="5" borderId="32" xfId="0" applyFill="1" applyBorder="1"/>
    <xf numFmtId="0" fontId="0" fillId="7" borderId="33" xfId="0" applyFill="1" applyBorder="1" applyAlignment="1">
      <alignment horizontal="center" vertical="center"/>
    </xf>
    <xf numFmtId="0" fontId="0" fillId="7" borderId="34" xfId="0" applyFill="1" applyBorder="1" applyAlignment="1">
      <alignment horizontal="center" vertical="center"/>
    </xf>
    <xf numFmtId="0" fontId="0" fillId="5" borderId="38" xfId="0" applyFont="1" applyFill="1" applyBorder="1" applyAlignment="1">
      <alignment vertical="center"/>
    </xf>
    <xf numFmtId="0" fontId="0" fillId="5" borderId="33" xfId="0" applyFont="1" applyFill="1" applyBorder="1" applyAlignment="1">
      <alignment vertical="center"/>
    </xf>
    <xf numFmtId="0" fontId="3" fillId="6" borderId="34" xfId="0" applyFont="1" applyFill="1" applyBorder="1" applyAlignment="1">
      <alignment horizontal="center" vertical="center"/>
    </xf>
    <xf numFmtId="0" fontId="0" fillId="5" borderId="35" xfId="0" applyFont="1" applyFill="1" applyBorder="1" applyAlignment="1">
      <alignment vertical="center"/>
    </xf>
    <xf numFmtId="0" fontId="0" fillId="5" borderId="1" xfId="0" applyFont="1" applyFill="1" applyBorder="1" applyAlignment="1">
      <alignment horizontal="left" vertical="center" wrapText="1"/>
    </xf>
    <xf numFmtId="0" fontId="8" fillId="5" borderId="3" xfId="1" applyFill="1" applyBorder="1" applyAlignment="1">
      <alignment horizontal="left" vertical="center"/>
    </xf>
    <xf numFmtId="1" fontId="0" fillId="0" borderId="34" xfId="0" applyNumberFormat="1" applyFont="1" applyBorder="1" applyAlignment="1">
      <alignment vertical="center"/>
    </xf>
    <xf numFmtId="0" fontId="0" fillId="5" borderId="42" xfId="0" applyFont="1" applyFill="1" applyBorder="1" applyAlignment="1">
      <alignment vertical="center"/>
    </xf>
    <xf numFmtId="0" fontId="0" fillId="5" borderId="2" xfId="0" applyFont="1" applyFill="1" applyBorder="1" applyAlignment="1">
      <alignment vertical="center"/>
    </xf>
    <xf numFmtId="2" fontId="0" fillId="0" borderId="7" xfId="0" applyNumberFormat="1" applyBorder="1"/>
    <xf numFmtId="0" fontId="0" fillId="5" borderId="3" xfId="0" applyFont="1" applyFill="1" applyBorder="1" applyAlignment="1">
      <alignment vertical="center"/>
    </xf>
    <xf numFmtId="0" fontId="0" fillId="5" borderId="35" xfId="0" applyFill="1" applyBorder="1"/>
    <xf numFmtId="0" fontId="5" fillId="4" borderId="50" xfId="0" applyFont="1" applyFill="1" applyBorder="1" applyAlignment="1">
      <alignment horizontal="center" vertical="center"/>
    </xf>
    <xf numFmtId="0" fontId="0" fillId="5" borderId="31" xfId="0" applyFill="1" applyBorder="1"/>
    <xf numFmtId="0" fontId="0" fillId="5" borderId="38" xfId="0" applyFont="1" applyFill="1" applyBorder="1" applyAlignment="1">
      <alignment vertical="center" wrapText="1"/>
    </xf>
    <xf numFmtId="1" fontId="0" fillId="0" borderId="28" xfId="0" applyNumberFormat="1" applyFont="1" applyBorder="1" applyAlignment="1">
      <alignment horizontal="center" vertical="center"/>
    </xf>
    <xf numFmtId="0" fontId="0" fillId="2" borderId="0" xfId="0" applyFill="1" applyBorder="1" applyAlignment="1">
      <alignment horizontal="left" vertical="top"/>
    </xf>
    <xf numFmtId="0" fontId="0" fillId="2" borderId="0" xfId="0" applyFill="1" applyBorder="1" applyAlignment="1">
      <alignment horizontal="left"/>
    </xf>
    <xf numFmtId="0" fontId="0" fillId="2" borderId="0" xfId="0" applyFill="1" applyBorder="1" applyAlignment="1">
      <alignment horizontal="left" vertical="top"/>
    </xf>
    <xf numFmtId="0" fontId="0" fillId="2" borderId="0" xfId="0" applyFill="1" applyBorder="1" applyAlignment="1">
      <alignment horizontal="center" vertical="top"/>
    </xf>
    <xf numFmtId="0" fontId="15" fillId="3"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2" fontId="2" fillId="0" borderId="17" xfId="0" applyNumberFormat="1" applyFont="1" applyFill="1" applyBorder="1" applyAlignment="1">
      <alignment horizontal="center"/>
    </xf>
    <xf numFmtId="2" fontId="2" fillId="0" borderId="18" xfId="0" applyNumberFormat="1" applyFont="1" applyFill="1" applyBorder="1" applyAlignment="1">
      <alignment horizontal="center"/>
    </xf>
    <xf numFmtId="2" fontId="2" fillId="0" borderId="16" xfId="0" applyNumberFormat="1" applyFont="1" applyFill="1" applyBorder="1" applyAlignment="1">
      <alignment horizontal="center"/>
    </xf>
    <xf numFmtId="2" fontId="2" fillId="0" borderId="50" xfId="0" applyNumberFormat="1" applyFont="1"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44" fontId="0" fillId="0" borderId="36" xfId="2" applyFont="1" applyFill="1" applyBorder="1" applyAlignment="1">
      <alignment horizontal="center"/>
    </xf>
    <xf numFmtId="44" fontId="0" fillId="0" borderId="37" xfId="2" applyFont="1" applyFill="1" applyBorder="1" applyAlignment="1">
      <alignment horizontal="center"/>
    </xf>
    <xf numFmtId="44" fontId="0" fillId="0" borderId="51" xfId="2" applyFont="1" applyFill="1" applyBorder="1" applyAlignment="1">
      <alignment horizontal="center"/>
    </xf>
    <xf numFmtId="44" fontId="0" fillId="0" borderId="47" xfId="2" applyFont="1" applyFill="1" applyBorder="1" applyAlignment="1">
      <alignment horizontal="center"/>
    </xf>
    <xf numFmtId="0" fontId="5" fillId="4" borderId="4" xfId="0" applyFont="1" applyFill="1" applyBorder="1" applyAlignment="1">
      <alignment horizontal="center" vertical="center"/>
    </xf>
    <xf numFmtId="0" fontId="5" fillId="4" borderId="8" xfId="0" applyFont="1" applyFill="1" applyBorder="1" applyAlignment="1">
      <alignment horizontal="center" vertical="center"/>
    </xf>
    <xf numFmtId="0" fontId="0" fillId="7" borderId="39" xfId="0" applyFill="1" applyBorder="1" applyAlignment="1">
      <alignment horizontal="center"/>
    </xf>
    <xf numFmtId="0" fontId="0" fillId="7" borderId="40" xfId="0" applyFill="1" applyBorder="1" applyAlignment="1">
      <alignment horizont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0" fillId="0" borderId="0" xfId="0" applyFont="1" applyFill="1" applyBorder="1" applyAlignment="1">
      <alignment horizontal="center" vertical="center"/>
    </xf>
    <xf numFmtId="164" fontId="0" fillId="7" borderId="11" xfId="0" applyNumberFormat="1" applyFont="1" applyFill="1" applyBorder="1" applyAlignment="1">
      <alignment horizontal="center" vertical="center"/>
    </xf>
    <xf numFmtId="164" fontId="0" fillId="7" borderId="24" xfId="0" applyNumberFormat="1" applyFont="1" applyFill="1" applyBorder="1" applyAlignment="1">
      <alignment horizontal="center" vertical="center"/>
    </xf>
    <xf numFmtId="164" fontId="0" fillId="7" borderId="10" xfId="0" applyNumberFormat="1" applyFont="1" applyFill="1" applyBorder="1" applyAlignment="1">
      <alignment horizontal="center" vertical="center"/>
    </xf>
    <xf numFmtId="164" fontId="0" fillId="7" borderId="23" xfId="0" applyNumberFormat="1" applyFont="1" applyFill="1" applyBorder="1" applyAlignment="1">
      <alignment horizontal="center" vertical="center"/>
    </xf>
    <xf numFmtId="164" fontId="0" fillId="7" borderId="13" xfId="0" applyNumberFormat="1" applyFont="1" applyFill="1" applyBorder="1" applyAlignment="1">
      <alignment horizontal="center" vertical="center"/>
    </xf>
    <xf numFmtId="164" fontId="0" fillId="7" borderId="12" xfId="0" applyNumberFormat="1" applyFont="1" applyFill="1" applyBorder="1" applyAlignment="1">
      <alignment horizontal="center" vertical="center"/>
    </xf>
    <xf numFmtId="164" fontId="0" fillId="7" borderId="22" xfId="0" applyNumberFormat="1" applyFont="1" applyFill="1" applyBorder="1" applyAlignment="1">
      <alignment horizontal="center" vertical="center"/>
    </xf>
    <xf numFmtId="164" fontId="0" fillId="7" borderId="21" xfId="0" applyNumberFormat="1" applyFont="1" applyFill="1" applyBorder="1" applyAlignment="1">
      <alignment horizontal="center" vertical="center"/>
    </xf>
    <xf numFmtId="164" fontId="0" fillId="7" borderId="4" xfId="0" applyNumberFormat="1" applyFont="1" applyFill="1" applyBorder="1" applyAlignment="1">
      <alignment horizontal="center" vertical="center"/>
    </xf>
    <xf numFmtId="164" fontId="0" fillId="7" borderId="29" xfId="0" applyNumberFormat="1" applyFont="1" applyFill="1" applyBorder="1" applyAlignment="1">
      <alignment horizontal="center" vertical="center"/>
    </xf>
    <xf numFmtId="164" fontId="0" fillId="7" borderId="8" xfId="0" applyNumberFormat="1" applyFont="1" applyFill="1" applyBorder="1" applyAlignment="1">
      <alignment horizontal="center" vertical="center"/>
    </xf>
    <xf numFmtId="164" fontId="0" fillId="7" borderId="41" xfId="0" applyNumberFormat="1" applyFont="1" applyFill="1" applyBorder="1" applyAlignment="1">
      <alignment horizontal="center" vertical="center"/>
    </xf>
    <xf numFmtId="164" fontId="0" fillId="7" borderId="19" xfId="0" applyNumberFormat="1" applyFont="1" applyFill="1" applyBorder="1" applyAlignment="1">
      <alignment horizontal="center" vertical="center"/>
    </xf>
    <xf numFmtId="164" fontId="0" fillId="7" borderId="20" xfId="0" applyNumberFormat="1" applyFont="1" applyFill="1" applyBorder="1" applyAlignment="1">
      <alignment horizontal="center" vertical="center"/>
    </xf>
    <xf numFmtId="164" fontId="0" fillId="0" borderId="36" xfId="0" applyNumberFormat="1" applyFont="1" applyBorder="1" applyAlignment="1">
      <alignment horizontal="center" vertical="center"/>
    </xf>
    <xf numFmtId="164" fontId="0" fillId="0" borderId="37" xfId="0" applyNumberFormat="1" applyFont="1" applyBorder="1" applyAlignment="1">
      <alignment horizontal="center" vertical="center"/>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40" xfId="0" applyFont="1" applyFill="1" applyBorder="1" applyAlignment="1">
      <alignment horizontal="center" vertical="center"/>
    </xf>
    <xf numFmtId="164" fontId="0" fillId="7" borderId="5" xfId="0" applyNumberFormat="1" applyFont="1" applyFill="1" applyBorder="1" applyAlignment="1">
      <alignment horizontal="center" vertical="center"/>
    </xf>
    <xf numFmtId="164" fontId="0" fillId="7" borderId="9" xfId="0" applyNumberFormat="1" applyFont="1" applyFill="1" applyBorder="1" applyAlignment="1">
      <alignment horizontal="center" vertical="center"/>
    </xf>
    <xf numFmtId="0" fontId="0" fillId="3" borderId="4" xfId="0" applyFill="1" applyBorder="1" applyAlignment="1">
      <alignment horizontal="center"/>
    </xf>
    <xf numFmtId="0" fontId="0" fillId="3" borderId="6" xfId="0" applyFill="1" applyBorder="1" applyAlignment="1">
      <alignment horizontal="center"/>
    </xf>
    <xf numFmtId="0" fontId="0" fillId="3" borderId="8" xfId="0" applyFill="1" applyBorder="1" applyAlignment="1">
      <alignment horizontal="center"/>
    </xf>
    <xf numFmtId="0" fontId="0" fillId="2" borderId="6"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0" fontId="0" fillId="2" borderId="20" xfId="0" applyFill="1" applyBorder="1" applyAlignment="1">
      <alignment horizont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5" xfId="0" applyBorder="1" applyAlignment="1">
      <alignment horizontal="center" vertical="center"/>
    </xf>
    <xf numFmtId="0" fontId="11" fillId="4" borderId="30"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4"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0" fillId="7" borderId="39" xfId="0" applyFont="1" applyFill="1" applyBorder="1" applyAlignment="1">
      <alignment horizontal="center" vertical="center"/>
    </xf>
    <xf numFmtId="0" fontId="0" fillId="7" borderId="40" xfId="0" applyFont="1" applyFill="1" applyBorder="1" applyAlignment="1">
      <alignment horizontal="center" vertical="center"/>
    </xf>
    <xf numFmtId="0" fontId="5" fillId="4" borderId="6" xfId="0" applyFont="1" applyFill="1" applyBorder="1" applyAlignment="1">
      <alignment horizontal="center" vertical="center"/>
    </xf>
    <xf numFmtId="1" fontId="0" fillId="0" borderId="36" xfId="0" applyNumberFormat="1" applyFont="1" applyBorder="1" applyAlignment="1">
      <alignment horizontal="center" vertical="center"/>
    </xf>
    <xf numFmtId="1" fontId="0" fillId="0" borderId="37" xfId="0" applyNumberFormat="1" applyFont="1" applyBorder="1" applyAlignment="1">
      <alignment horizontal="center" vertical="center"/>
    </xf>
    <xf numFmtId="2" fontId="0" fillId="0" borderId="48" xfId="0" applyNumberFormat="1" applyBorder="1" applyAlignment="1">
      <alignment horizontal="center"/>
    </xf>
    <xf numFmtId="2" fontId="0" fillId="0" borderId="49" xfId="0" applyNumberFormat="1" applyBorder="1" applyAlignment="1">
      <alignment horizontal="center"/>
    </xf>
    <xf numFmtId="2" fontId="0" fillId="0" borderId="47" xfId="0" applyNumberFormat="1" applyBorder="1" applyAlignment="1">
      <alignment horizontal="center"/>
    </xf>
    <xf numFmtId="2" fontId="0" fillId="0" borderId="46" xfId="0" applyNumberFormat="1" applyBorder="1" applyAlignment="1">
      <alignment horizontal="center"/>
    </xf>
    <xf numFmtId="2" fontId="0" fillId="7" borderId="43" xfId="0" applyNumberFormat="1" applyFill="1" applyBorder="1" applyAlignment="1">
      <alignment horizontal="center"/>
    </xf>
    <xf numFmtId="2" fontId="0" fillId="7" borderId="44" xfId="0" applyNumberFormat="1" applyFill="1" applyBorder="1" applyAlignment="1">
      <alignment horizontal="center"/>
    </xf>
    <xf numFmtId="2" fontId="0" fillId="8" borderId="43" xfId="0" applyNumberFormat="1" applyFill="1" applyBorder="1" applyAlignment="1">
      <alignment horizontal="center"/>
    </xf>
    <xf numFmtId="2" fontId="0" fillId="8" borderId="44" xfId="0" applyNumberFormat="1" applyFill="1" applyBorder="1" applyAlignment="1">
      <alignment horizontal="center"/>
    </xf>
    <xf numFmtId="2" fontId="0" fillId="8" borderId="45" xfId="0" applyNumberFormat="1" applyFill="1" applyBorder="1" applyAlignment="1">
      <alignment horizontal="center"/>
    </xf>
    <xf numFmtId="0" fontId="10" fillId="3" borderId="4" xfId="0" applyFont="1" applyFill="1" applyBorder="1" applyAlignment="1">
      <alignment horizontal="center" vertical="top"/>
    </xf>
    <xf numFmtId="0" fontId="10" fillId="3" borderId="6" xfId="0" applyFont="1" applyFill="1" applyBorder="1" applyAlignment="1">
      <alignment horizontal="center" vertical="top"/>
    </xf>
    <xf numFmtId="0" fontId="10" fillId="3" borderId="5" xfId="0" applyFont="1" applyFill="1" applyBorder="1" applyAlignment="1">
      <alignment horizontal="center" vertical="top"/>
    </xf>
    <xf numFmtId="0" fontId="10" fillId="3" borderId="7" xfId="0" applyFont="1" applyFill="1" applyBorder="1" applyAlignment="1">
      <alignment horizontal="center" vertical="top"/>
    </xf>
    <xf numFmtId="0" fontId="0" fillId="0" borderId="0" xfId="0" applyAlignment="1">
      <alignment wrapText="1"/>
    </xf>
  </cellXfs>
  <cellStyles count="3">
    <cellStyle name="Hyperlink" xfId="1" builtinId="8"/>
    <cellStyle name="Standard" xfId="0" builtinId="0"/>
    <cellStyle name="Währung" xfId="2" builtinId="4"/>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colors>
    <mruColors>
      <color rgb="FF0081C1"/>
      <color rgb="FFCCE9AD"/>
      <color rgb="FF3366FF"/>
      <color rgb="FFE5F6FF"/>
      <color rgb="FF43C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2</xdr:row>
      <xdr:rowOff>127214</xdr:rowOff>
    </xdr:from>
    <xdr:to>
      <xdr:col>4</xdr:col>
      <xdr:colOff>190501</xdr:colOff>
      <xdr:row>6</xdr:row>
      <xdr:rowOff>183558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75" y="517739"/>
          <a:ext cx="1304926" cy="818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66261</xdr:colOff>
      <xdr:row>2</xdr:row>
      <xdr:rowOff>66259</xdr:rowOff>
    </xdr:from>
    <xdr:to>
      <xdr:col>2</xdr:col>
      <xdr:colOff>1184413</xdr:colOff>
      <xdr:row>4</xdr:row>
      <xdr:rowOff>378190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674" y="463824"/>
          <a:ext cx="1118152" cy="701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57150</xdr:colOff>
      <xdr:row>40</xdr:row>
      <xdr:rowOff>95249</xdr:rowOff>
    </xdr:from>
    <xdr:to>
      <xdr:col>13</xdr:col>
      <xdr:colOff>57150</xdr:colOff>
      <xdr:row>44</xdr:row>
      <xdr:rowOff>88307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67650" y="7753349"/>
          <a:ext cx="1219200" cy="76458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wert.net/berechnung/u-wert-rechner/" TargetMode="External"/><Relationship Id="rId1" Type="http://schemas.openxmlformats.org/officeDocument/2006/relationships/hyperlink" Target="http://www.u-wert.net/berechnung/u-wert-rechne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1C1"/>
  </sheetPr>
  <dimension ref="B1:Q45"/>
  <sheetViews>
    <sheetView workbookViewId="0">
      <selection activeCell="P20" sqref="P20"/>
    </sheetView>
  </sheetViews>
  <sheetFormatPr baseColWidth="10" defaultColWidth="9.140625" defaultRowHeight="15" x14ac:dyDescent="0.25"/>
  <cols>
    <col min="2" max="2" width="2.85546875" customWidth="1"/>
    <col min="12" max="12" width="16.140625" customWidth="1"/>
    <col min="13" max="13" width="2.85546875" customWidth="1"/>
    <col min="17" max="17" width="29.7109375" customWidth="1"/>
  </cols>
  <sheetData>
    <row r="1" spans="2:17" ht="15.75" thickBot="1" x14ac:dyDescent="0.3">
      <c r="B1" s="1"/>
      <c r="C1" s="1"/>
      <c r="D1" s="1"/>
      <c r="E1" s="1"/>
      <c r="F1" s="1"/>
      <c r="G1" s="1"/>
      <c r="H1" s="1"/>
      <c r="I1" s="1"/>
      <c r="J1" s="1"/>
      <c r="K1" s="1"/>
      <c r="L1" s="1"/>
      <c r="M1" s="1"/>
    </row>
    <row r="2" spans="2:17" x14ac:dyDescent="0.25">
      <c r="B2" s="16"/>
      <c r="C2" s="17"/>
      <c r="D2" s="17"/>
      <c r="E2" s="17"/>
      <c r="F2" s="17"/>
      <c r="G2" s="17"/>
      <c r="H2" s="17"/>
      <c r="I2" s="17"/>
      <c r="J2" s="17"/>
      <c r="K2" s="17"/>
      <c r="L2" s="17"/>
      <c r="M2" s="18"/>
    </row>
    <row r="3" spans="2:17" x14ac:dyDescent="0.25">
      <c r="B3" s="19"/>
      <c r="C3" s="15"/>
      <c r="D3" s="15"/>
      <c r="E3" s="89" t="s">
        <v>70</v>
      </c>
      <c r="F3" s="89"/>
      <c r="G3" s="89"/>
      <c r="H3" s="89"/>
      <c r="I3" s="89"/>
      <c r="J3" s="89"/>
      <c r="K3" s="89"/>
      <c r="L3" s="89"/>
      <c r="M3" s="22"/>
    </row>
    <row r="4" spans="2:17" ht="15" customHeight="1" x14ac:dyDescent="0.25">
      <c r="B4" s="19"/>
      <c r="C4" s="15"/>
      <c r="D4" s="15"/>
      <c r="E4" s="89"/>
      <c r="F4" s="89"/>
      <c r="G4" s="89"/>
      <c r="H4" s="89"/>
      <c r="I4" s="89"/>
      <c r="J4" s="89"/>
      <c r="K4" s="89"/>
      <c r="L4" s="89"/>
      <c r="M4" s="22"/>
    </row>
    <row r="5" spans="2:17" ht="15" customHeight="1" x14ac:dyDescent="0.25">
      <c r="B5" s="20"/>
      <c r="C5" s="15"/>
      <c r="D5" s="15"/>
      <c r="E5" s="89"/>
      <c r="F5" s="89"/>
      <c r="G5" s="89"/>
      <c r="H5" s="89"/>
      <c r="I5" s="89"/>
      <c r="J5" s="89"/>
      <c r="K5" s="89"/>
      <c r="L5" s="89"/>
      <c r="M5" s="22"/>
    </row>
    <row r="6" spans="2:17" ht="15" customHeight="1" x14ac:dyDescent="0.25">
      <c r="B6" s="19"/>
      <c r="C6" s="15"/>
      <c r="D6" s="15"/>
      <c r="E6" s="89"/>
      <c r="F6" s="89"/>
      <c r="G6" s="89"/>
      <c r="H6" s="89"/>
      <c r="I6" s="89"/>
      <c r="J6" s="89"/>
      <c r="K6" s="89"/>
      <c r="L6" s="89"/>
      <c r="M6" s="22"/>
    </row>
    <row r="7" spans="2:17" ht="23.25" customHeight="1" x14ac:dyDescent="0.25">
      <c r="B7" s="19"/>
      <c r="C7" s="15"/>
      <c r="D7" s="15"/>
      <c r="E7" s="89"/>
      <c r="F7" s="89"/>
      <c r="G7" s="89"/>
      <c r="H7" s="89"/>
      <c r="I7" s="89"/>
      <c r="J7" s="89"/>
      <c r="K7" s="89"/>
      <c r="L7" s="89"/>
      <c r="M7" s="22"/>
    </row>
    <row r="8" spans="2:17" x14ac:dyDescent="0.25">
      <c r="B8" s="19"/>
      <c r="C8" s="23"/>
      <c r="D8" s="23"/>
      <c r="E8" s="23"/>
      <c r="F8" s="23"/>
      <c r="G8" s="23"/>
      <c r="H8" s="23"/>
      <c r="I8" s="23"/>
      <c r="J8" s="23"/>
      <c r="K8" s="23"/>
      <c r="L8" s="23"/>
      <c r="M8" s="22"/>
    </row>
    <row r="9" spans="2:17" x14ac:dyDescent="0.25">
      <c r="B9" s="19"/>
      <c r="C9" s="87" t="s">
        <v>84</v>
      </c>
      <c r="D9" s="87"/>
      <c r="E9" s="87"/>
      <c r="F9" s="87"/>
      <c r="G9" s="87"/>
      <c r="H9" s="87"/>
      <c r="I9" s="87"/>
      <c r="J9" s="87"/>
      <c r="K9" s="87"/>
      <c r="L9" s="87"/>
      <c r="M9" s="22"/>
    </row>
    <row r="10" spans="2:17" x14ac:dyDescent="0.25">
      <c r="B10" s="19"/>
      <c r="C10" s="87" t="s">
        <v>101</v>
      </c>
      <c r="D10" s="87"/>
      <c r="E10" s="87"/>
      <c r="F10" s="87"/>
      <c r="G10" s="87"/>
      <c r="H10" s="87"/>
      <c r="I10" s="87"/>
      <c r="J10" s="87"/>
      <c r="K10" s="87"/>
      <c r="L10" s="87"/>
      <c r="M10" s="22"/>
    </row>
    <row r="11" spans="2:17" x14ac:dyDescent="0.25">
      <c r="B11" s="19"/>
      <c r="C11" s="87"/>
      <c r="D11" s="87"/>
      <c r="E11" s="87"/>
      <c r="F11" s="87"/>
      <c r="G11" s="87"/>
      <c r="H11" s="87"/>
      <c r="I11" s="87"/>
      <c r="J11" s="87"/>
      <c r="K11" s="87"/>
      <c r="L11" s="87"/>
      <c r="M11" s="22"/>
      <c r="Q11" s="166"/>
    </row>
    <row r="12" spans="2:17" ht="15" customHeight="1" x14ac:dyDescent="0.25">
      <c r="B12" s="19"/>
      <c r="C12" s="87" t="s">
        <v>83</v>
      </c>
      <c r="D12" s="87"/>
      <c r="E12" s="87"/>
      <c r="F12" s="87"/>
      <c r="G12" s="87"/>
      <c r="H12" s="87"/>
      <c r="I12" s="87"/>
      <c r="J12" s="87"/>
      <c r="K12" s="87"/>
      <c r="L12" s="87"/>
      <c r="M12" s="22"/>
      <c r="Q12" s="166" t="s">
        <v>103</v>
      </c>
    </row>
    <row r="13" spans="2:17" ht="15" customHeight="1" x14ac:dyDescent="0.25">
      <c r="B13" s="19"/>
      <c r="C13" s="87" t="s">
        <v>98</v>
      </c>
      <c r="D13" s="87"/>
      <c r="E13" s="87"/>
      <c r="F13" s="87"/>
      <c r="G13" s="87"/>
      <c r="H13" s="87"/>
      <c r="I13" s="87"/>
      <c r="J13" s="87"/>
      <c r="K13" s="87"/>
      <c r="L13" s="87"/>
      <c r="M13" s="22"/>
      <c r="Q13" s="166" t="s">
        <v>103</v>
      </c>
    </row>
    <row r="14" spans="2:17" ht="15" customHeight="1" x14ac:dyDescent="0.25">
      <c r="B14" s="19"/>
      <c r="C14" s="85" t="s">
        <v>99</v>
      </c>
      <c r="D14" s="85"/>
      <c r="E14" s="85"/>
      <c r="F14" s="85"/>
      <c r="G14" s="85"/>
      <c r="H14" s="85"/>
      <c r="I14" s="85"/>
      <c r="J14" s="85"/>
      <c r="K14" s="85"/>
      <c r="L14" s="85"/>
      <c r="M14" s="22"/>
    </row>
    <row r="15" spans="2:17" ht="15" customHeight="1" x14ac:dyDescent="0.25">
      <c r="B15" s="19"/>
      <c r="C15" s="85" t="s">
        <v>100</v>
      </c>
      <c r="D15" s="85"/>
      <c r="E15" s="85"/>
      <c r="F15" s="85"/>
      <c r="G15" s="85"/>
      <c r="H15" s="85"/>
      <c r="I15" s="85"/>
      <c r="J15" s="85"/>
      <c r="K15" s="85"/>
      <c r="L15" s="85"/>
      <c r="M15" s="22"/>
    </row>
    <row r="16" spans="2:17" ht="15" customHeight="1" x14ac:dyDescent="0.25">
      <c r="B16" s="19"/>
      <c r="C16" s="88"/>
      <c r="D16" s="88"/>
      <c r="E16" s="88"/>
      <c r="F16" s="88"/>
      <c r="G16" s="88"/>
      <c r="H16" s="88"/>
      <c r="I16" s="88"/>
      <c r="J16" s="88"/>
      <c r="K16" s="88"/>
      <c r="L16" s="88"/>
      <c r="M16" s="22"/>
    </row>
    <row r="17" spans="2:13" x14ac:dyDescent="0.25">
      <c r="B17" s="19"/>
      <c r="C17" s="87" t="s">
        <v>73</v>
      </c>
      <c r="D17" s="87"/>
      <c r="E17" s="87"/>
      <c r="F17" s="87"/>
      <c r="G17" s="87"/>
      <c r="H17" s="87"/>
      <c r="I17" s="87"/>
      <c r="J17" s="87"/>
      <c r="K17" s="87"/>
      <c r="L17" s="87"/>
      <c r="M17" s="22"/>
    </row>
    <row r="18" spans="2:13" x14ac:dyDescent="0.25">
      <c r="B18" s="19"/>
      <c r="C18" s="87" t="s">
        <v>72</v>
      </c>
      <c r="D18" s="87"/>
      <c r="E18" s="87"/>
      <c r="F18" s="87"/>
      <c r="G18" s="87"/>
      <c r="H18" s="87"/>
      <c r="I18" s="87"/>
      <c r="J18" s="87"/>
      <c r="K18" s="87"/>
      <c r="L18" s="87"/>
      <c r="M18" s="22"/>
    </row>
    <row r="19" spans="2:13" ht="7.5" customHeight="1" x14ac:dyDescent="0.25">
      <c r="B19" s="19"/>
      <c r="C19" s="87" t="s">
        <v>71</v>
      </c>
      <c r="D19" s="87"/>
      <c r="E19" s="87"/>
      <c r="F19" s="87"/>
      <c r="G19" s="87"/>
      <c r="H19" s="87"/>
      <c r="I19" s="87"/>
      <c r="J19" s="87"/>
      <c r="K19" s="87"/>
      <c r="L19" s="87"/>
      <c r="M19" s="22"/>
    </row>
    <row r="20" spans="2:13" x14ac:dyDescent="0.25">
      <c r="B20" s="19"/>
      <c r="C20" s="87" t="s">
        <v>93</v>
      </c>
      <c r="D20" s="87"/>
      <c r="E20" s="87"/>
      <c r="F20" s="87"/>
      <c r="G20" s="87"/>
      <c r="H20" s="87"/>
      <c r="I20" s="87"/>
      <c r="J20" s="87"/>
      <c r="K20" s="87"/>
      <c r="L20" s="87"/>
      <c r="M20" s="22"/>
    </row>
    <row r="21" spans="2:13" x14ac:dyDescent="0.25">
      <c r="B21" s="19"/>
      <c r="C21" s="87" t="s">
        <v>104</v>
      </c>
      <c r="D21" s="87"/>
      <c r="E21" s="87"/>
      <c r="F21" s="87"/>
      <c r="G21" s="87"/>
      <c r="H21" s="87"/>
      <c r="I21" s="87"/>
      <c r="J21" s="87"/>
      <c r="K21" s="87"/>
      <c r="L21" s="87"/>
      <c r="M21" s="22"/>
    </row>
    <row r="22" spans="2:13" ht="7.5" customHeight="1" x14ac:dyDescent="0.25">
      <c r="B22" s="19"/>
      <c r="C22" s="87"/>
      <c r="D22" s="87"/>
      <c r="E22" s="87"/>
      <c r="F22" s="87"/>
      <c r="G22" s="87"/>
      <c r="H22" s="87"/>
      <c r="I22" s="87"/>
      <c r="J22" s="87"/>
      <c r="K22" s="87"/>
      <c r="L22" s="87"/>
      <c r="M22" s="22"/>
    </row>
    <row r="23" spans="2:13" x14ac:dyDescent="0.25">
      <c r="B23" s="5"/>
      <c r="C23" s="86" t="s">
        <v>94</v>
      </c>
      <c r="D23" s="86"/>
      <c r="E23" s="86"/>
      <c r="F23" s="86"/>
      <c r="G23" s="86"/>
      <c r="H23" s="86"/>
      <c r="I23" s="86"/>
      <c r="J23" s="86"/>
      <c r="K23" s="86"/>
      <c r="L23" s="86"/>
      <c r="M23" s="11"/>
    </row>
    <row r="24" spans="2:13" x14ac:dyDescent="0.25">
      <c r="B24" s="5"/>
      <c r="C24" s="86" t="s">
        <v>74</v>
      </c>
      <c r="D24" s="86"/>
      <c r="E24" s="86"/>
      <c r="F24" s="86"/>
      <c r="G24" s="86"/>
      <c r="H24" s="86"/>
      <c r="I24" s="86"/>
      <c r="J24" s="86"/>
      <c r="K24" s="86"/>
      <c r="L24" s="86"/>
      <c r="M24" s="11"/>
    </row>
    <row r="25" spans="2:13" x14ac:dyDescent="0.25">
      <c r="B25" s="5"/>
      <c r="C25" s="86" t="s">
        <v>75</v>
      </c>
      <c r="D25" s="86"/>
      <c r="E25" s="86"/>
      <c r="F25" s="86"/>
      <c r="G25" s="86"/>
      <c r="H25" s="86"/>
      <c r="I25" s="86"/>
      <c r="J25" s="86"/>
      <c r="K25" s="86"/>
      <c r="L25" s="86"/>
      <c r="M25" s="11"/>
    </row>
    <row r="26" spans="2:13" ht="7.5" customHeight="1" x14ac:dyDescent="0.25">
      <c r="B26" s="5"/>
      <c r="C26" s="86"/>
      <c r="D26" s="86"/>
      <c r="E26" s="86"/>
      <c r="F26" s="86"/>
      <c r="G26" s="86"/>
      <c r="H26" s="86"/>
      <c r="I26" s="86"/>
      <c r="J26" s="86"/>
      <c r="K26" s="86"/>
      <c r="L26" s="86"/>
      <c r="M26" s="11"/>
    </row>
    <row r="27" spans="2:13" x14ac:dyDescent="0.25">
      <c r="B27" s="5"/>
      <c r="C27" s="87" t="s">
        <v>95</v>
      </c>
      <c r="D27" s="87"/>
      <c r="E27" s="87"/>
      <c r="F27" s="87"/>
      <c r="G27" s="87"/>
      <c r="H27" s="87"/>
      <c r="I27" s="87"/>
      <c r="J27" s="87"/>
      <c r="K27" s="87"/>
      <c r="L27" s="87"/>
      <c r="M27" s="11"/>
    </row>
    <row r="28" spans="2:13" x14ac:dyDescent="0.25">
      <c r="B28" s="5"/>
      <c r="C28" s="87" t="s">
        <v>76</v>
      </c>
      <c r="D28" s="87"/>
      <c r="E28" s="87"/>
      <c r="F28" s="87"/>
      <c r="G28" s="87"/>
      <c r="H28" s="87"/>
      <c r="I28" s="87"/>
      <c r="J28" s="87"/>
      <c r="K28" s="87"/>
      <c r="L28" s="87"/>
      <c r="M28" s="11"/>
    </row>
    <row r="29" spans="2:13" ht="7.5" customHeight="1" x14ac:dyDescent="0.25">
      <c r="B29" s="5"/>
      <c r="C29" s="87"/>
      <c r="D29" s="87"/>
      <c r="E29" s="87"/>
      <c r="F29" s="87"/>
      <c r="G29" s="87"/>
      <c r="H29" s="87"/>
      <c r="I29" s="87"/>
      <c r="J29" s="87"/>
      <c r="K29" s="87"/>
      <c r="L29" s="87"/>
      <c r="M29" s="11"/>
    </row>
    <row r="30" spans="2:13" x14ac:dyDescent="0.25">
      <c r="B30" s="5"/>
      <c r="C30" s="87" t="s">
        <v>96</v>
      </c>
      <c r="D30" s="87"/>
      <c r="E30" s="87"/>
      <c r="F30" s="87"/>
      <c r="G30" s="87"/>
      <c r="H30" s="87"/>
      <c r="I30" s="87"/>
      <c r="J30" s="87"/>
      <c r="K30" s="87"/>
      <c r="L30" s="87"/>
      <c r="M30" s="11"/>
    </row>
    <row r="31" spans="2:13" x14ac:dyDescent="0.25">
      <c r="B31" s="5"/>
      <c r="C31" s="87" t="s">
        <v>102</v>
      </c>
      <c r="D31" s="87"/>
      <c r="E31" s="87"/>
      <c r="F31" s="87"/>
      <c r="G31" s="87"/>
      <c r="H31" s="87"/>
      <c r="I31" s="87"/>
      <c r="J31" s="87"/>
      <c r="K31" s="87"/>
      <c r="L31" s="87"/>
      <c r="M31" s="11"/>
    </row>
    <row r="32" spans="2:13" x14ac:dyDescent="0.25">
      <c r="B32" s="5"/>
      <c r="C32" s="87" t="s">
        <v>105</v>
      </c>
      <c r="D32" s="87"/>
      <c r="E32" s="87"/>
      <c r="F32" s="87"/>
      <c r="G32" s="87"/>
      <c r="H32" s="87"/>
      <c r="I32" s="87"/>
      <c r="J32" s="87"/>
      <c r="K32" s="87"/>
      <c r="L32" s="87"/>
      <c r="M32" s="11"/>
    </row>
    <row r="33" spans="2:13" ht="7.5" customHeight="1" x14ac:dyDescent="0.25">
      <c r="B33" s="5"/>
      <c r="C33" s="87"/>
      <c r="D33" s="87"/>
      <c r="E33" s="87"/>
      <c r="F33" s="87"/>
      <c r="G33" s="87"/>
      <c r="H33" s="87"/>
      <c r="I33" s="87"/>
      <c r="J33" s="87"/>
      <c r="K33" s="87"/>
      <c r="L33" s="87"/>
      <c r="M33" s="11"/>
    </row>
    <row r="34" spans="2:13" x14ac:dyDescent="0.25">
      <c r="B34" s="5"/>
      <c r="C34" s="87" t="s">
        <v>106</v>
      </c>
      <c r="D34" s="87"/>
      <c r="E34" s="87"/>
      <c r="F34" s="87"/>
      <c r="G34" s="87"/>
      <c r="H34" s="87"/>
      <c r="I34" s="87"/>
      <c r="J34" s="87"/>
      <c r="K34" s="87"/>
      <c r="L34" s="87"/>
      <c r="M34" s="11"/>
    </row>
    <row r="35" spans="2:13" x14ac:dyDescent="0.25">
      <c r="B35" s="5"/>
      <c r="C35" s="87" t="s">
        <v>107</v>
      </c>
      <c r="D35" s="87"/>
      <c r="E35" s="87"/>
      <c r="F35" s="87"/>
      <c r="G35" s="87"/>
      <c r="H35" s="87"/>
      <c r="I35" s="87"/>
      <c r="J35" s="87"/>
      <c r="K35" s="87"/>
      <c r="L35" s="87"/>
      <c r="M35" s="11"/>
    </row>
    <row r="36" spans="2:13" x14ac:dyDescent="0.25">
      <c r="B36" s="5"/>
      <c r="C36" s="87" t="s">
        <v>108</v>
      </c>
      <c r="D36" s="87"/>
      <c r="E36" s="87"/>
      <c r="F36" s="87"/>
      <c r="G36" s="87"/>
      <c r="H36" s="87"/>
      <c r="I36" s="87"/>
      <c r="J36" s="87"/>
      <c r="K36" s="87"/>
      <c r="L36" s="87"/>
      <c r="M36" s="11"/>
    </row>
    <row r="37" spans="2:13" x14ac:dyDescent="0.25">
      <c r="B37" s="5"/>
      <c r="C37" s="85" t="s">
        <v>109</v>
      </c>
      <c r="D37" s="85"/>
      <c r="E37" s="85"/>
      <c r="F37" s="85"/>
      <c r="G37" s="85"/>
      <c r="H37" s="85"/>
      <c r="I37" s="85"/>
      <c r="J37" s="85"/>
      <c r="K37" s="85"/>
      <c r="L37" s="85"/>
      <c r="M37" s="11"/>
    </row>
    <row r="38" spans="2:13" ht="7.5" customHeight="1" x14ac:dyDescent="0.25">
      <c r="B38" s="5"/>
      <c r="C38" s="87"/>
      <c r="D38" s="87"/>
      <c r="E38" s="87"/>
      <c r="F38" s="87"/>
      <c r="G38" s="87"/>
      <c r="H38" s="87"/>
      <c r="I38" s="87"/>
      <c r="J38" s="87"/>
      <c r="K38" s="87"/>
      <c r="L38" s="87"/>
      <c r="M38" s="11"/>
    </row>
    <row r="39" spans="2:13" x14ac:dyDescent="0.25">
      <c r="B39" s="5"/>
      <c r="C39" s="87" t="s">
        <v>97</v>
      </c>
      <c r="D39" s="87"/>
      <c r="E39" s="87"/>
      <c r="F39" s="87"/>
      <c r="G39" s="87"/>
      <c r="H39" s="87"/>
      <c r="I39" s="87"/>
      <c r="J39" s="87"/>
      <c r="K39" s="87"/>
      <c r="L39" s="87"/>
      <c r="M39" s="11"/>
    </row>
    <row r="40" spans="2:13" x14ac:dyDescent="0.25">
      <c r="B40" s="5"/>
      <c r="C40" s="87" t="s">
        <v>78</v>
      </c>
      <c r="D40" s="87"/>
      <c r="E40" s="87"/>
      <c r="F40" s="87"/>
      <c r="G40" s="87"/>
      <c r="H40" s="87"/>
      <c r="I40" s="87"/>
      <c r="J40" s="87"/>
      <c r="K40" s="87"/>
      <c r="L40" s="87"/>
      <c r="M40" s="11"/>
    </row>
    <row r="41" spans="2:13" x14ac:dyDescent="0.25">
      <c r="B41" s="5"/>
      <c r="C41" s="87" t="s">
        <v>110</v>
      </c>
      <c r="D41" s="87"/>
      <c r="E41" s="87"/>
      <c r="F41" s="87"/>
      <c r="G41" s="87"/>
      <c r="H41" s="87"/>
      <c r="I41" s="87"/>
      <c r="J41" s="87"/>
      <c r="K41" s="87"/>
      <c r="L41" s="87"/>
      <c r="M41" s="11"/>
    </row>
    <row r="42" spans="2:13" ht="7.5" customHeight="1" x14ac:dyDescent="0.25">
      <c r="B42" s="5"/>
      <c r="C42" s="87"/>
      <c r="D42" s="87"/>
      <c r="E42" s="87"/>
      <c r="F42" s="87"/>
      <c r="G42" s="87"/>
      <c r="H42" s="87"/>
      <c r="I42" s="87"/>
      <c r="J42" s="87"/>
      <c r="K42" s="87"/>
      <c r="L42" s="87"/>
      <c r="M42" s="11"/>
    </row>
    <row r="43" spans="2:13" x14ac:dyDescent="0.25">
      <c r="B43" s="5"/>
      <c r="C43" s="86" t="s">
        <v>111</v>
      </c>
      <c r="D43" s="86"/>
      <c r="E43" s="86"/>
      <c r="F43" s="86"/>
      <c r="G43" s="86"/>
      <c r="H43" s="86"/>
      <c r="I43" s="86"/>
      <c r="J43" s="86"/>
      <c r="K43" s="86"/>
      <c r="L43" s="86"/>
      <c r="M43" s="11"/>
    </row>
    <row r="44" spans="2:13" x14ac:dyDescent="0.25">
      <c r="B44" s="5"/>
      <c r="C44" s="86"/>
      <c r="D44" s="86"/>
      <c r="E44" s="86"/>
      <c r="F44" s="86"/>
      <c r="G44" s="86"/>
      <c r="H44" s="86"/>
      <c r="I44" s="86"/>
      <c r="J44" s="86"/>
      <c r="K44" s="86"/>
      <c r="L44" s="86"/>
      <c r="M44" s="11"/>
    </row>
    <row r="45" spans="2:13" ht="15.75" thickBot="1" x14ac:dyDescent="0.3">
      <c r="B45" s="12"/>
      <c r="C45" s="21"/>
      <c r="D45" s="21"/>
      <c r="E45" s="21"/>
      <c r="F45" s="21"/>
      <c r="G45" s="21"/>
      <c r="H45" s="21"/>
      <c r="I45" s="21"/>
      <c r="J45" s="21"/>
      <c r="K45" s="21"/>
      <c r="L45" s="21"/>
      <c r="M45" s="14"/>
    </row>
  </sheetData>
  <sheetProtection password="F9B7" sheet="1" objects="1" scenarios="1"/>
  <mergeCells count="34">
    <mergeCell ref="C30:L30"/>
    <mergeCell ref="C31:L31"/>
    <mergeCell ref="C29:L29"/>
    <mergeCell ref="C11:L11"/>
    <mergeCell ref="C10:L10"/>
    <mergeCell ref="C9:L9"/>
    <mergeCell ref="C27:L27"/>
    <mergeCell ref="C28:L28"/>
    <mergeCell ref="C19:L19"/>
    <mergeCell ref="C18:L18"/>
    <mergeCell ref="C17:L17"/>
    <mergeCell ref="C12:L12"/>
    <mergeCell ref="C26:L26"/>
    <mergeCell ref="C25:L25"/>
    <mergeCell ref="C24:L24"/>
    <mergeCell ref="C23:L23"/>
    <mergeCell ref="C22:L22"/>
    <mergeCell ref="C21:L21"/>
    <mergeCell ref="C20:L20"/>
    <mergeCell ref="C44:L44"/>
    <mergeCell ref="C13:L13"/>
    <mergeCell ref="C16:L16"/>
    <mergeCell ref="E3:L7"/>
    <mergeCell ref="C39:L39"/>
    <mergeCell ref="C40:L40"/>
    <mergeCell ref="C41:L41"/>
    <mergeCell ref="C42:L42"/>
    <mergeCell ref="C43:L43"/>
    <mergeCell ref="C32:L32"/>
    <mergeCell ref="C33:L33"/>
    <mergeCell ref="C34:L34"/>
    <mergeCell ref="C35:L35"/>
    <mergeCell ref="C36:L36"/>
    <mergeCell ref="C38:L38"/>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O12"/>
  <sheetViews>
    <sheetView tabSelected="1" workbookViewId="0">
      <selection activeCell="F42" sqref="F42"/>
    </sheetView>
  </sheetViews>
  <sheetFormatPr baseColWidth="10" defaultRowHeight="15" x14ac:dyDescent="0.25"/>
  <cols>
    <col min="2" max="2" width="2.85546875" customWidth="1"/>
    <col min="15" max="15" width="2.85546875" customWidth="1"/>
  </cols>
  <sheetData>
    <row r="1" spans="2:15" ht="15.75" thickBot="1" x14ac:dyDescent="0.3"/>
    <row r="2" spans="2:15" x14ac:dyDescent="0.25">
      <c r="B2" s="8"/>
      <c r="C2" s="9"/>
      <c r="D2" s="9"/>
      <c r="E2" s="9"/>
      <c r="F2" s="9"/>
      <c r="G2" s="9"/>
      <c r="H2" s="9"/>
      <c r="I2" s="9"/>
      <c r="J2" s="9"/>
      <c r="K2" s="9"/>
      <c r="L2" s="9"/>
      <c r="M2" s="9"/>
      <c r="N2" s="9"/>
      <c r="O2" s="10"/>
    </row>
    <row r="3" spans="2:15" x14ac:dyDescent="0.25">
      <c r="B3" s="5"/>
      <c r="C3" s="90" t="s">
        <v>82</v>
      </c>
      <c r="D3" s="90"/>
      <c r="E3" s="90"/>
      <c r="F3" s="90"/>
      <c r="G3" s="90"/>
      <c r="H3" s="90"/>
      <c r="I3" s="90"/>
      <c r="J3" s="90"/>
      <c r="K3" s="90"/>
      <c r="L3" s="90"/>
      <c r="M3" s="90"/>
      <c r="N3" s="90"/>
      <c r="O3" s="11"/>
    </row>
    <row r="4" spans="2:15" x14ac:dyDescent="0.25">
      <c r="B4" s="5"/>
      <c r="C4" s="90"/>
      <c r="D4" s="90"/>
      <c r="E4" s="90"/>
      <c r="F4" s="90"/>
      <c r="G4" s="90"/>
      <c r="H4" s="90"/>
      <c r="I4" s="90"/>
      <c r="J4" s="90"/>
      <c r="K4" s="90"/>
      <c r="L4" s="90"/>
      <c r="M4" s="90"/>
      <c r="N4" s="90"/>
      <c r="O4" s="11"/>
    </row>
    <row r="5" spans="2:15" x14ac:dyDescent="0.25">
      <c r="B5" s="5"/>
      <c r="C5" s="90"/>
      <c r="D5" s="90"/>
      <c r="E5" s="90"/>
      <c r="F5" s="90"/>
      <c r="G5" s="90"/>
      <c r="H5" s="90"/>
      <c r="I5" s="90"/>
      <c r="J5" s="90"/>
      <c r="K5" s="90"/>
      <c r="L5" s="90"/>
      <c r="M5" s="90"/>
      <c r="N5" s="90"/>
      <c r="O5" s="11"/>
    </row>
    <row r="6" spans="2:15" x14ac:dyDescent="0.25">
      <c r="B6" s="5"/>
      <c r="C6" s="90"/>
      <c r="D6" s="90"/>
      <c r="E6" s="90"/>
      <c r="F6" s="90"/>
      <c r="G6" s="90"/>
      <c r="H6" s="90"/>
      <c r="I6" s="90"/>
      <c r="J6" s="90"/>
      <c r="K6" s="90"/>
      <c r="L6" s="90"/>
      <c r="M6" s="90"/>
      <c r="N6" s="90"/>
      <c r="O6" s="11"/>
    </row>
    <row r="7" spans="2:15" x14ac:dyDescent="0.25">
      <c r="B7" s="5"/>
      <c r="C7" s="90"/>
      <c r="D7" s="90"/>
      <c r="E7" s="90"/>
      <c r="F7" s="90"/>
      <c r="G7" s="90"/>
      <c r="H7" s="90"/>
      <c r="I7" s="90"/>
      <c r="J7" s="90"/>
      <c r="K7" s="90"/>
      <c r="L7" s="90"/>
      <c r="M7" s="90"/>
      <c r="N7" s="90"/>
      <c r="O7" s="11"/>
    </row>
    <row r="8" spans="2:15" x14ac:dyDescent="0.25">
      <c r="B8" s="5"/>
      <c r="C8" s="90"/>
      <c r="D8" s="90"/>
      <c r="E8" s="90"/>
      <c r="F8" s="90"/>
      <c r="G8" s="90"/>
      <c r="H8" s="90"/>
      <c r="I8" s="90"/>
      <c r="J8" s="90"/>
      <c r="K8" s="90"/>
      <c r="L8" s="90"/>
      <c r="M8" s="90"/>
      <c r="N8" s="90"/>
      <c r="O8" s="11"/>
    </row>
    <row r="9" spans="2:15" x14ac:dyDescent="0.25">
      <c r="B9" s="5"/>
      <c r="C9" s="90"/>
      <c r="D9" s="90"/>
      <c r="E9" s="90"/>
      <c r="F9" s="90"/>
      <c r="G9" s="90"/>
      <c r="H9" s="90"/>
      <c r="I9" s="90"/>
      <c r="J9" s="90"/>
      <c r="K9" s="90"/>
      <c r="L9" s="90"/>
      <c r="M9" s="90"/>
      <c r="N9" s="90"/>
      <c r="O9" s="11"/>
    </row>
    <row r="10" spans="2:15" x14ac:dyDescent="0.25">
      <c r="B10" s="5"/>
      <c r="C10" s="90"/>
      <c r="D10" s="90"/>
      <c r="E10" s="90"/>
      <c r="F10" s="90"/>
      <c r="G10" s="90"/>
      <c r="H10" s="90"/>
      <c r="I10" s="90"/>
      <c r="J10" s="90"/>
      <c r="K10" s="90"/>
      <c r="L10" s="90"/>
      <c r="M10" s="90"/>
      <c r="N10" s="90"/>
      <c r="O10" s="11"/>
    </row>
    <row r="11" spans="2:15" x14ac:dyDescent="0.25">
      <c r="B11" s="5"/>
      <c r="C11" s="90"/>
      <c r="D11" s="90"/>
      <c r="E11" s="90"/>
      <c r="F11" s="90"/>
      <c r="G11" s="90"/>
      <c r="H11" s="90"/>
      <c r="I11" s="90"/>
      <c r="J11" s="90"/>
      <c r="K11" s="90"/>
      <c r="L11" s="90"/>
      <c r="M11" s="90"/>
      <c r="N11" s="90"/>
      <c r="O11" s="11"/>
    </row>
    <row r="12" spans="2:15" ht="15.75" thickBot="1" x14ac:dyDescent="0.3">
      <c r="B12" s="12"/>
      <c r="C12" s="13"/>
      <c r="D12" s="13"/>
      <c r="E12" s="13"/>
      <c r="F12" s="13"/>
      <c r="G12" s="13"/>
      <c r="H12" s="13"/>
      <c r="I12" s="13"/>
      <c r="J12" s="13"/>
      <c r="K12" s="13"/>
      <c r="L12" s="13"/>
      <c r="M12" s="13"/>
      <c r="N12" s="13"/>
      <c r="O12" s="14"/>
    </row>
  </sheetData>
  <sheetProtection password="F9B7" sheet="1" objects="1" scenarios="1"/>
  <mergeCells count="1">
    <mergeCell ref="C3:N1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O31"/>
  <sheetViews>
    <sheetView zoomScale="90" zoomScaleNormal="90" workbookViewId="0">
      <selection activeCell="E28" sqref="E28:F28 E25:F25"/>
    </sheetView>
  </sheetViews>
  <sheetFormatPr baseColWidth="10" defaultColWidth="9.140625" defaultRowHeight="15" x14ac:dyDescent="0.25"/>
  <cols>
    <col min="2" max="2" width="2.85546875" customWidth="1"/>
    <col min="3" max="3" width="21.140625" customWidth="1"/>
    <col min="4" max="4" width="51.140625" customWidth="1"/>
    <col min="5" max="12" width="15.7109375" customWidth="1"/>
    <col min="13" max="13" width="2.85546875" customWidth="1"/>
  </cols>
  <sheetData>
    <row r="1" spans="2:13" ht="15.75" thickBot="1" x14ac:dyDescent="0.3"/>
    <row r="2" spans="2:13" ht="15.75" thickBot="1" x14ac:dyDescent="0.3">
      <c r="B2" s="8"/>
      <c r="C2" s="9"/>
      <c r="D2" s="9"/>
      <c r="E2" s="9"/>
      <c r="F2" s="9"/>
      <c r="G2" s="9"/>
      <c r="H2" s="9"/>
      <c r="I2" s="9"/>
      <c r="J2" s="9"/>
      <c r="K2" s="9"/>
      <c r="L2" s="9"/>
      <c r="M2" s="10"/>
    </row>
    <row r="3" spans="2:13" x14ac:dyDescent="0.25">
      <c r="B3" s="5"/>
      <c r="C3" s="131"/>
      <c r="D3" s="145" t="s">
        <v>70</v>
      </c>
      <c r="E3" s="26" t="s">
        <v>80</v>
      </c>
      <c r="F3" s="134"/>
      <c r="G3" s="135"/>
      <c r="H3" s="135"/>
      <c r="I3" s="135"/>
      <c r="J3" s="135"/>
      <c r="K3" s="135"/>
      <c r="L3" s="135"/>
      <c r="M3" s="11"/>
    </row>
    <row r="4" spans="2:13" ht="15.75" customHeight="1" thickBot="1" x14ac:dyDescent="0.3">
      <c r="B4" s="5"/>
      <c r="C4" s="132"/>
      <c r="D4" s="146"/>
      <c r="E4" s="27" t="s">
        <v>79</v>
      </c>
      <c r="F4" s="136"/>
      <c r="G4" s="137"/>
      <c r="H4" s="137"/>
      <c r="I4" s="137"/>
      <c r="J4" s="137"/>
      <c r="K4" s="137"/>
      <c r="L4" s="137"/>
      <c r="M4" s="11"/>
    </row>
    <row r="5" spans="2:13" ht="35.25" customHeight="1" thickBot="1" x14ac:dyDescent="0.3">
      <c r="B5" s="5"/>
      <c r="C5" s="133"/>
      <c r="D5" s="147"/>
      <c r="E5" s="144" t="s">
        <v>41</v>
      </c>
      <c r="F5" s="143"/>
      <c r="G5" s="141" t="s">
        <v>42</v>
      </c>
      <c r="H5" s="143"/>
      <c r="I5" s="141" t="s">
        <v>43</v>
      </c>
      <c r="J5" s="143"/>
      <c r="K5" s="141" t="s">
        <v>44</v>
      </c>
      <c r="L5" s="142"/>
      <c r="M5" s="11"/>
    </row>
    <row r="6" spans="2:13" x14ac:dyDescent="0.25">
      <c r="B6" s="5"/>
      <c r="C6" s="105" t="s">
        <v>92</v>
      </c>
      <c r="D6" s="66" t="s">
        <v>49</v>
      </c>
      <c r="E6" s="67">
        <v>2</v>
      </c>
      <c r="F6" s="65">
        <v>10</v>
      </c>
      <c r="G6" s="65"/>
      <c r="H6" s="65"/>
      <c r="I6" s="65"/>
      <c r="J6" s="65"/>
      <c r="K6" s="65"/>
      <c r="L6" s="68"/>
      <c r="M6" s="11"/>
    </row>
    <row r="7" spans="2:13" ht="15.75" thickBot="1" x14ac:dyDescent="0.3">
      <c r="B7" s="5"/>
      <c r="C7" s="106"/>
      <c r="D7" s="66" t="s">
        <v>64</v>
      </c>
      <c r="E7" s="140">
        <f>IF(E6="","",E6*F6)</f>
        <v>20</v>
      </c>
      <c r="F7" s="138"/>
      <c r="G7" s="138" t="str">
        <f>IF(G6="","",G6*H6)</f>
        <v/>
      </c>
      <c r="H7" s="138"/>
      <c r="I7" s="138" t="str">
        <f>IF(I6="","",I6*J6)</f>
        <v/>
      </c>
      <c r="J7" s="138"/>
      <c r="K7" s="138" t="str">
        <f>IF(K6="","",K6*L6)</f>
        <v/>
      </c>
      <c r="L7" s="139"/>
      <c r="M7" s="11"/>
    </row>
    <row r="8" spans="2:13" ht="6" customHeight="1" thickBot="1" x14ac:dyDescent="0.3">
      <c r="B8" s="5"/>
      <c r="C8" s="95"/>
      <c r="D8" s="95"/>
      <c r="E8" s="95"/>
      <c r="F8" s="95"/>
      <c r="G8" s="95"/>
      <c r="H8" s="95"/>
      <c r="I8" s="95"/>
      <c r="J8" s="95"/>
      <c r="K8" s="95"/>
      <c r="L8" s="95"/>
      <c r="M8" s="11"/>
    </row>
    <row r="9" spans="2:13" ht="30" x14ac:dyDescent="0.25">
      <c r="B9" s="5"/>
      <c r="C9" s="105" t="s">
        <v>59</v>
      </c>
      <c r="D9" s="7" t="s">
        <v>85</v>
      </c>
      <c r="E9" s="114">
        <v>0.8</v>
      </c>
      <c r="F9" s="112"/>
      <c r="G9" s="108"/>
      <c r="H9" s="112"/>
      <c r="I9" s="108"/>
      <c r="J9" s="112"/>
      <c r="K9" s="108"/>
      <c r="L9" s="109"/>
      <c r="M9" s="11"/>
    </row>
    <row r="10" spans="2:13" ht="15" customHeight="1" thickBot="1" x14ac:dyDescent="0.3">
      <c r="B10" s="5"/>
      <c r="C10" s="106"/>
      <c r="D10" s="24" t="s">
        <v>60</v>
      </c>
      <c r="E10" s="115"/>
      <c r="F10" s="113"/>
      <c r="G10" s="110"/>
      <c r="H10" s="113"/>
      <c r="I10" s="110"/>
      <c r="J10" s="113"/>
      <c r="K10" s="110"/>
      <c r="L10" s="111"/>
      <c r="M10" s="11"/>
    </row>
    <row r="11" spans="2:13" ht="6" customHeight="1" thickBot="1" x14ac:dyDescent="0.3">
      <c r="B11" s="5"/>
      <c r="C11" s="107"/>
      <c r="D11" s="107"/>
      <c r="E11" s="107"/>
      <c r="F11" s="107"/>
      <c r="G11" s="107"/>
      <c r="H11" s="107"/>
      <c r="I11" s="107"/>
      <c r="J11" s="107"/>
      <c r="K11" s="107"/>
      <c r="L11" s="107"/>
      <c r="M11" s="11"/>
    </row>
    <row r="12" spans="2:13" x14ac:dyDescent="0.25">
      <c r="B12" s="5"/>
      <c r="C12" s="124" t="s">
        <v>90</v>
      </c>
      <c r="D12" s="69" t="s">
        <v>45</v>
      </c>
      <c r="E12" s="127" t="s">
        <v>11</v>
      </c>
      <c r="F12" s="127"/>
      <c r="G12" s="127" t="s">
        <v>14</v>
      </c>
      <c r="H12" s="127"/>
      <c r="I12" s="127"/>
      <c r="J12" s="127"/>
      <c r="K12" s="127"/>
      <c r="L12" s="128"/>
      <c r="M12" s="11"/>
    </row>
    <row r="13" spans="2:13" x14ac:dyDescent="0.25">
      <c r="B13" s="5"/>
      <c r="C13" s="125"/>
      <c r="D13" s="70" t="s">
        <v>47</v>
      </c>
      <c r="E13" s="63">
        <f>VLOOKUP(E12,Lambdawert,2,0)</f>
        <v>0.04</v>
      </c>
      <c r="F13" s="64">
        <v>200</v>
      </c>
      <c r="G13" s="63">
        <f>VLOOKUP(G12,Lambdawert,2,0)</f>
        <v>0.04</v>
      </c>
      <c r="H13" s="64"/>
      <c r="I13" s="63" t="e">
        <f>VLOOKUP(I12,Lambdawert,2,0)</f>
        <v>#N/A</v>
      </c>
      <c r="J13" s="64"/>
      <c r="K13" s="63" t="e">
        <f>VLOOKUP(K12,Lambdawert,2,0)</f>
        <v>#N/A</v>
      </c>
      <c r="L13" s="71"/>
      <c r="M13" s="11"/>
    </row>
    <row r="14" spans="2:13" ht="15.75" thickBot="1" x14ac:dyDescent="0.3">
      <c r="B14" s="5"/>
      <c r="C14" s="126"/>
      <c r="D14" s="72" t="s">
        <v>48</v>
      </c>
      <c r="E14" s="122">
        <f>E13/(F13/1000)</f>
        <v>0.19999999999999998</v>
      </c>
      <c r="F14" s="122"/>
      <c r="G14" s="122" t="e">
        <f>G13/(H13/1000)</f>
        <v>#DIV/0!</v>
      </c>
      <c r="H14" s="122"/>
      <c r="I14" s="122" t="e">
        <f>I13/(J13/1000)</f>
        <v>#N/A</v>
      </c>
      <c r="J14" s="122"/>
      <c r="K14" s="122" t="e">
        <f t="shared" ref="K14" si="0">K13/(L13/1000)</f>
        <v>#N/A</v>
      </c>
      <c r="L14" s="123"/>
      <c r="M14" s="11"/>
    </row>
    <row r="15" spans="2:13" ht="6" customHeight="1" thickBot="1" x14ac:dyDescent="0.3">
      <c r="B15" s="5"/>
      <c r="C15" s="95"/>
      <c r="D15" s="95"/>
      <c r="E15" s="95"/>
      <c r="F15" s="95"/>
      <c r="G15" s="95"/>
      <c r="H15" s="95"/>
      <c r="I15" s="95"/>
      <c r="J15" s="95"/>
      <c r="K15" s="95"/>
      <c r="L15" s="95"/>
      <c r="M15" s="11"/>
    </row>
    <row r="16" spans="2:13" x14ac:dyDescent="0.25">
      <c r="B16" s="5"/>
      <c r="C16" s="101" t="s">
        <v>61</v>
      </c>
      <c r="D16" s="73" t="s">
        <v>86</v>
      </c>
      <c r="E16" s="116">
        <v>0.4</v>
      </c>
      <c r="F16" s="117"/>
      <c r="G16" s="120"/>
      <c r="H16" s="117"/>
      <c r="I16" s="120"/>
      <c r="J16" s="117"/>
      <c r="K16" s="120"/>
      <c r="L16" s="129"/>
      <c r="M16" s="11"/>
    </row>
    <row r="17" spans="2:15" ht="15" customHeight="1" thickBot="1" x14ac:dyDescent="0.3">
      <c r="B17" s="5"/>
      <c r="C17" s="102"/>
      <c r="D17" s="74" t="s">
        <v>60</v>
      </c>
      <c r="E17" s="118"/>
      <c r="F17" s="119"/>
      <c r="G17" s="121"/>
      <c r="H17" s="119"/>
      <c r="I17" s="121"/>
      <c r="J17" s="119"/>
      <c r="K17" s="121"/>
      <c r="L17" s="130"/>
      <c r="M17" s="11"/>
    </row>
    <row r="18" spans="2:15" ht="6" customHeight="1" thickBot="1" x14ac:dyDescent="0.3">
      <c r="B18" s="5"/>
      <c r="C18" s="95"/>
      <c r="D18" s="95"/>
      <c r="E18" s="95"/>
      <c r="F18" s="95"/>
      <c r="G18" s="95"/>
      <c r="H18" s="95"/>
      <c r="I18" s="95"/>
      <c r="J18" s="95"/>
      <c r="K18" s="95"/>
      <c r="L18" s="95"/>
      <c r="M18" s="11"/>
    </row>
    <row r="19" spans="2:15" ht="30" customHeight="1" x14ac:dyDescent="0.25">
      <c r="B19" s="5"/>
      <c r="C19" s="101" t="s">
        <v>58</v>
      </c>
      <c r="D19" s="83" t="s">
        <v>91</v>
      </c>
      <c r="E19" s="148">
        <v>4086</v>
      </c>
      <c r="F19" s="148"/>
      <c r="G19" s="148"/>
      <c r="H19" s="148"/>
      <c r="I19" s="148"/>
      <c r="J19" s="148"/>
      <c r="K19" s="148"/>
      <c r="L19" s="149"/>
      <c r="M19" s="11"/>
      <c r="N19" s="6"/>
      <c r="O19" s="6"/>
    </row>
    <row r="20" spans="2:15" ht="15" customHeight="1" x14ac:dyDescent="0.25">
      <c r="B20" s="5"/>
      <c r="C20" s="150"/>
      <c r="D20" s="70" t="s">
        <v>62</v>
      </c>
      <c r="E20" s="84">
        <f>(E19*24*E9*E7)/1000</f>
        <v>1569.0239999999999</v>
      </c>
      <c r="F20" s="84">
        <f>E19*24*E16*E7/1000</f>
        <v>784.51199999999994</v>
      </c>
      <c r="G20" s="62" t="e">
        <f>G19*24*G9*G7/1000</f>
        <v>#VALUE!</v>
      </c>
      <c r="H20" s="62" t="e">
        <f>G19*24*G16*G7/1000</f>
        <v>#VALUE!</v>
      </c>
      <c r="I20" s="62" t="e">
        <f>I19*24*I9*I7/1000</f>
        <v>#VALUE!</v>
      </c>
      <c r="J20" s="62" t="e">
        <f>I19*24*I16*I7/1000</f>
        <v>#VALUE!</v>
      </c>
      <c r="K20" s="62" t="e">
        <f>K19*24*K9*K7/1000</f>
        <v>#VALUE!</v>
      </c>
      <c r="L20" s="75" t="e">
        <f>K19*24*K16*K7/1000</f>
        <v>#VALUE!</v>
      </c>
      <c r="M20" s="11"/>
      <c r="N20" s="6"/>
      <c r="O20" s="6"/>
    </row>
    <row r="21" spans="2:15" ht="15.75" thickBot="1" x14ac:dyDescent="0.3">
      <c r="B21" s="5"/>
      <c r="C21" s="102"/>
      <c r="D21" s="72" t="s">
        <v>66</v>
      </c>
      <c r="E21" s="151">
        <f>E20-F20</f>
        <v>784.51199999999994</v>
      </c>
      <c r="F21" s="151"/>
      <c r="G21" s="151" t="e">
        <f t="shared" ref="G21" si="1">G20-H20</f>
        <v>#VALUE!</v>
      </c>
      <c r="H21" s="151"/>
      <c r="I21" s="151" t="e">
        <f t="shared" ref="I21" si="2">I20-J20</f>
        <v>#VALUE!</v>
      </c>
      <c r="J21" s="151"/>
      <c r="K21" s="151" t="e">
        <f t="shared" ref="K21" si="3">K20-L20</f>
        <v>#VALUE!</v>
      </c>
      <c r="L21" s="152"/>
      <c r="M21" s="11"/>
      <c r="N21" s="6"/>
      <c r="O21" s="6"/>
    </row>
    <row r="22" spans="2:15" ht="6" customHeight="1" thickBot="1" x14ac:dyDescent="0.3">
      <c r="B22" s="5"/>
      <c r="C22" s="135"/>
      <c r="D22" s="135"/>
      <c r="E22" s="135"/>
      <c r="F22" s="135"/>
      <c r="G22" s="135"/>
      <c r="H22" s="135"/>
      <c r="I22" s="135"/>
      <c r="J22" s="135"/>
      <c r="K22" s="135"/>
      <c r="L22" s="135"/>
      <c r="M22" s="11"/>
      <c r="N22" s="6"/>
      <c r="O22" s="6"/>
    </row>
    <row r="23" spans="2:15" x14ac:dyDescent="0.25">
      <c r="B23" s="5"/>
      <c r="C23" s="101" t="s">
        <v>63</v>
      </c>
      <c r="D23" s="76" t="s">
        <v>68</v>
      </c>
      <c r="E23" s="157">
        <v>6.5</v>
      </c>
      <c r="F23" s="158"/>
      <c r="G23" s="159">
        <f>$E$23</f>
        <v>6.5</v>
      </c>
      <c r="H23" s="160"/>
      <c r="I23" s="159">
        <f t="shared" ref="I23" si="4">$E$23</f>
        <v>6.5</v>
      </c>
      <c r="J23" s="160"/>
      <c r="K23" s="159">
        <f t="shared" ref="K23" si="5">$E$23</f>
        <v>6.5</v>
      </c>
      <c r="L23" s="161"/>
      <c r="M23" s="11"/>
    </row>
    <row r="24" spans="2:15" x14ac:dyDescent="0.25">
      <c r="B24" s="5"/>
      <c r="C24" s="150"/>
      <c r="D24" s="77" t="s">
        <v>87</v>
      </c>
      <c r="E24" s="60">
        <v>0.85</v>
      </c>
      <c r="F24" s="61">
        <f>E23/$E$24</f>
        <v>7.6470588235294121</v>
      </c>
      <c r="G24" s="60"/>
      <c r="H24" s="61">
        <f>F24</f>
        <v>7.6470588235294121</v>
      </c>
      <c r="I24" s="60"/>
      <c r="J24" s="61">
        <f>F24</f>
        <v>7.6470588235294121</v>
      </c>
      <c r="K24" s="60"/>
      <c r="L24" s="78">
        <f>F24</f>
        <v>7.6470588235294121</v>
      </c>
      <c r="M24" s="11"/>
    </row>
    <row r="25" spans="2:15" ht="15.75" thickBot="1" x14ac:dyDescent="0.3">
      <c r="B25" s="5"/>
      <c r="C25" s="102"/>
      <c r="D25" s="79" t="s">
        <v>67</v>
      </c>
      <c r="E25" s="156">
        <f>(F24/100)*E21</f>
        <v>59.992094117647056</v>
      </c>
      <c r="F25" s="155"/>
      <c r="G25" s="153" t="e">
        <f>(G23/100)*G21</f>
        <v>#VALUE!</v>
      </c>
      <c r="H25" s="155"/>
      <c r="I25" s="153" t="e">
        <f>(I23/100)*I21</f>
        <v>#VALUE!</v>
      </c>
      <c r="J25" s="155"/>
      <c r="K25" s="153" t="e">
        <f>(K23/100)*K21</f>
        <v>#VALUE!</v>
      </c>
      <c r="L25" s="154"/>
      <c r="M25" s="11"/>
    </row>
    <row r="26" spans="2:15" ht="6" customHeight="1" thickBot="1" x14ac:dyDescent="0.3">
      <c r="B26" s="5"/>
      <c r="C26" s="95"/>
      <c r="D26" s="95"/>
      <c r="E26" s="95"/>
      <c r="F26" s="95"/>
      <c r="G26" s="95"/>
      <c r="H26" s="95"/>
      <c r="I26" s="95"/>
      <c r="J26" s="95"/>
      <c r="K26" s="95"/>
      <c r="L26" s="95"/>
      <c r="M26" s="11"/>
    </row>
    <row r="27" spans="2:15" ht="15.75" customHeight="1" x14ac:dyDescent="0.25">
      <c r="B27" s="5"/>
      <c r="C27" s="101" t="s">
        <v>77</v>
      </c>
      <c r="D27" s="69" t="s">
        <v>88</v>
      </c>
      <c r="E27" s="103">
        <v>80</v>
      </c>
      <c r="F27" s="103"/>
      <c r="G27" s="103"/>
      <c r="H27" s="103"/>
      <c r="I27" s="103"/>
      <c r="J27" s="103"/>
      <c r="K27" s="103"/>
      <c r="L27" s="104"/>
      <c r="M27" s="11"/>
    </row>
    <row r="28" spans="2:15" ht="15.75" customHeight="1" thickBot="1" x14ac:dyDescent="0.3">
      <c r="B28" s="5"/>
      <c r="C28" s="102"/>
      <c r="D28" s="80" t="s">
        <v>69</v>
      </c>
      <c r="E28" s="99">
        <f>E27*E7</f>
        <v>1600</v>
      </c>
      <c r="F28" s="100"/>
      <c r="G28" s="97" t="e">
        <f>G27*G7</f>
        <v>#VALUE!</v>
      </c>
      <c r="H28" s="97"/>
      <c r="I28" s="97" t="e">
        <f>I27*I7</f>
        <v>#VALUE!</v>
      </c>
      <c r="J28" s="97"/>
      <c r="K28" s="97" t="e">
        <f>K27*K7</f>
        <v>#VALUE!</v>
      </c>
      <c r="L28" s="98"/>
      <c r="M28" s="11"/>
    </row>
    <row r="29" spans="2:15" ht="6" customHeight="1" thickBot="1" x14ac:dyDescent="0.3">
      <c r="B29" s="5"/>
      <c r="C29" s="96"/>
      <c r="D29" s="96"/>
      <c r="E29" s="96"/>
      <c r="F29" s="96"/>
      <c r="G29" s="96"/>
      <c r="H29" s="96"/>
      <c r="I29" s="96"/>
      <c r="J29" s="96"/>
      <c r="K29" s="96"/>
      <c r="L29" s="96"/>
      <c r="M29" s="11"/>
    </row>
    <row r="30" spans="2:15" ht="16.5" thickBot="1" x14ac:dyDescent="0.3">
      <c r="B30" s="5"/>
      <c r="C30" s="81" t="s">
        <v>65</v>
      </c>
      <c r="D30" s="82" t="s">
        <v>89</v>
      </c>
      <c r="E30" s="94">
        <f>E28/E25</f>
        <v>26.670180855202883</v>
      </c>
      <c r="F30" s="93"/>
      <c r="G30" s="91" t="e">
        <f t="shared" ref="G30" si="6">G28/G25</f>
        <v>#VALUE!</v>
      </c>
      <c r="H30" s="93"/>
      <c r="I30" s="91" t="e">
        <f t="shared" ref="I30" si="7">I28/I25</f>
        <v>#VALUE!</v>
      </c>
      <c r="J30" s="93"/>
      <c r="K30" s="91" t="e">
        <f t="shared" ref="K30" si="8">K28/K25</f>
        <v>#VALUE!</v>
      </c>
      <c r="L30" s="92"/>
      <c r="M30" s="11"/>
    </row>
    <row r="31" spans="2:15" ht="15" customHeight="1" thickBot="1" x14ac:dyDescent="0.3">
      <c r="B31" s="12"/>
      <c r="C31" s="13"/>
      <c r="D31" s="13"/>
      <c r="E31" s="13"/>
      <c r="F31" s="13"/>
      <c r="G31" s="13"/>
      <c r="H31" s="13"/>
      <c r="I31" s="13"/>
      <c r="J31" s="13"/>
      <c r="K31" s="13"/>
      <c r="L31" s="13"/>
      <c r="M31" s="14"/>
    </row>
  </sheetData>
  <sheetProtection password="F9B7" sheet="1" objects="1" scenarios="1"/>
  <protectedRanges>
    <protectedRange sqref="E9:L10 E6:L6 E12:L12 F13 H13 J13 L13 E16:L17 E19:L19 E27:L27" name="Bereich1"/>
    <protectedRange sqref="E23" name="Bereich2"/>
  </protectedRanges>
  <mergeCells count="69">
    <mergeCell ref="C23:C25"/>
    <mergeCell ref="C22:L22"/>
    <mergeCell ref="K25:L25"/>
    <mergeCell ref="I25:J25"/>
    <mergeCell ref="G25:H25"/>
    <mergeCell ref="E25:F25"/>
    <mergeCell ref="E23:F23"/>
    <mergeCell ref="G23:H23"/>
    <mergeCell ref="I23:J23"/>
    <mergeCell ref="K23:L23"/>
    <mergeCell ref="C18:L18"/>
    <mergeCell ref="K19:L19"/>
    <mergeCell ref="I19:J19"/>
    <mergeCell ref="G19:H19"/>
    <mergeCell ref="E19:F19"/>
    <mergeCell ref="C19:C21"/>
    <mergeCell ref="K21:L21"/>
    <mergeCell ref="I21:J21"/>
    <mergeCell ref="G21:H21"/>
    <mergeCell ref="E21:F21"/>
    <mergeCell ref="C3:C5"/>
    <mergeCell ref="F3:L4"/>
    <mergeCell ref="C6:C7"/>
    <mergeCell ref="K7:L7"/>
    <mergeCell ref="I7:J7"/>
    <mergeCell ref="G7:H7"/>
    <mergeCell ref="E7:F7"/>
    <mergeCell ref="K5:L5"/>
    <mergeCell ref="I5:J5"/>
    <mergeCell ref="G5:H5"/>
    <mergeCell ref="E5:F5"/>
    <mergeCell ref="D3:D5"/>
    <mergeCell ref="C15:L15"/>
    <mergeCell ref="C16:C17"/>
    <mergeCell ref="E16:F17"/>
    <mergeCell ref="G16:H17"/>
    <mergeCell ref="C8:L8"/>
    <mergeCell ref="K14:L14"/>
    <mergeCell ref="I14:J14"/>
    <mergeCell ref="G14:H14"/>
    <mergeCell ref="E14:F14"/>
    <mergeCell ref="C12:C14"/>
    <mergeCell ref="K12:L12"/>
    <mergeCell ref="I12:J12"/>
    <mergeCell ref="G12:H12"/>
    <mergeCell ref="E12:F12"/>
    <mergeCell ref="I16:J17"/>
    <mergeCell ref="K16:L17"/>
    <mergeCell ref="C9:C10"/>
    <mergeCell ref="C11:L11"/>
    <mergeCell ref="K9:L10"/>
    <mergeCell ref="I9:J10"/>
    <mergeCell ref="G9:H10"/>
    <mergeCell ref="E9:F10"/>
    <mergeCell ref="K30:L30"/>
    <mergeCell ref="I30:J30"/>
    <mergeCell ref="G30:H30"/>
    <mergeCell ref="E30:F30"/>
    <mergeCell ref="C26:L26"/>
    <mergeCell ref="C29:L29"/>
    <mergeCell ref="K28:L28"/>
    <mergeCell ref="I28:J28"/>
    <mergeCell ref="G28:H28"/>
    <mergeCell ref="E28:F28"/>
    <mergeCell ref="C27:C28"/>
    <mergeCell ref="K27:L27"/>
    <mergeCell ref="G27:H27"/>
    <mergeCell ref="I27:J27"/>
    <mergeCell ref="E27:F27"/>
  </mergeCells>
  <conditionalFormatting sqref="E13 G13 I13 K13 F24 H24 J24 L24">
    <cfRule type="containsErrors" dxfId="9" priority="15">
      <formula>ISERROR(E13)</formula>
    </cfRule>
  </conditionalFormatting>
  <conditionalFormatting sqref="E14:L14">
    <cfRule type="containsErrors" dxfId="8" priority="14">
      <formula>ISERROR(E14)</formula>
    </cfRule>
  </conditionalFormatting>
  <conditionalFormatting sqref="E19:L21 E25:L25">
    <cfRule type="containsErrors" dxfId="7" priority="16">
      <formula>ISERROR(E19)</formula>
    </cfRule>
  </conditionalFormatting>
  <conditionalFormatting sqref="E28:L28">
    <cfRule type="containsErrors" dxfId="6" priority="12">
      <formula>ISERROR(E28)</formula>
    </cfRule>
  </conditionalFormatting>
  <conditionalFormatting sqref="E30:L30">
    <cfRule type="containsErrors" dxfId="5" priority="11">
      <formula>ISERROR(E30)</formula>
    </cfRule>
  </conditionalFormatting>
  <conditionalFormatting sqref="E24 G24">
    <cfRule type="containsErrors" dxfId="4" priority="10">
      <formula>ISERROR(E24)</formula>
    </cfRule>
  </conditionalFormatting>
  <conditionalFormatting sqref="E23:F23">
    <cfRule type="containsErrors" dxfId="3" priority="2">
      <formula>ISERROR(E23)</formula>
    </cfRule>
  </conditionalFormatting>
  <conditionalFormatting sqref="I24">
    <cfRule type="containsErrors" dxfId="2" priority="6">
      <formula>ISERROR(I24)</formula>
    </cfRule>
  </conditionalFormatting>
  <conditionalFormatting sqref="K24">
    <cfRule type="containsErrors" dxfId="1" priority="4">
      <formula>ISERROR(K24)</formula>
    </cfRule>
  </conditionalFormatting>
  <conditionalFormatting sqref="G23:L23">
    <cfRule type="containsErrors" dxfId="0" priority="1">
      <formula>ISERROR(G23)</formula>
    </cfRule>
  </conditionalFormatting>
  <hyperlinks>
    <hyperlink ref="D10" r:id="rId1"/>
    <hyperlink ref="D17" r:id="rId2"/>
  </hyperlinks>
  <pageMargins left="0.7" right="0.7" top="0.75" bottom="0.75" header="0.3" footer="0.3"/>
  <pageSetup paperSize="9" orientation="portrait" horizontalDpi="300" verticalDpi="300" r:id="rId3"/>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Werte!$A$4:$A$44</xm:f>
          </x14:formula1>
          <xm:sqref>E12:L12</xm:sqref>
        </x14:dataValidation>
        <x14:dataValidation type="list" allowBlank="1" showInputMessage="1" showErrorMessage="1">
          <x14:formula1>
            <xm:f>Werte!$D$2:$D$19</xm:f>
          </x14:formula1>
          <xm:sqref>F13 H13 J13 L13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45"/>
  <sheetViews>
    <sheetView workbookViewId="0">
      <selection activeCell="M13" sqref="M13"/>
    </sheetView>
  </sheetViews>
  <sheetFormatPr baseColWidth="10" defaultColWidth="9.140625" defaultRowHeight="15" x14ac:dyDescent="0.25"/>
  <cols>
    <col min="1" max="1" width="30.85546875" bestFit="1" customWidth="1"/>
    <col min="2" max="2" width="9.140625" style="2"/>
    <col min="3" max="3" width="2.85546875" customWidth="1"/>
    <col min="4" max="4" width="11.85546875" bestFit="1" customWidth="1"/>
    <col min="5" max="5" width="2.85546875" customWidth="1"/>
    <col min="6" max="6" width="16.42578125" bestFit="1" customWidth="1"/>
    <col min="7" max="7" width="16.42578125" customWidth="1"/>
    <col min="8" max="8" width="2.85546875" customWidth="1"/>
    <col min="9" max="9" width="11.85546875" bestFit="1" customWidth="1"/>
    <col min="11" max="11" width="2.85546875" customWidth="1"/>
    <col min="14" max="14" width="2.85546875" customWidth="1"/>
  </cols>
  <sheetData>
    <row r="1" spans="1:14" x14ac:dyDescent="0.25">
      <c r="A1" s="162" t="s">
        <v>0</v>
      </c>
      <c r="B1" s="164" t="s">
        <v>3</v>
      </c>
      <c r="C1" s="52"/>
      <c r="D1" s="53" t="s">
        <v>40</v>
      </c>
      <c r="E1" s="52"/>
      <c r="F1" s="54" t="s">
        <v>50</v>
      </c>
      <c r="G1" s="55" t="s">
        <v>57</v>
      </c>
      <c r="H1" s="52"/>
      <c r="I1" s="54" t="s">
        <v>81</v>
      </c>
      <c r="J1" s="55" t="s">
        <v>56</v>
      </c>
      <c r="K1" s="52"/>
      <c r="L1" s="51"/>
      <c r="M1" s="51"/>
      <c r="N1" s="10"/>
    </row>
    <row r="2" spans="1:14" x14ac:dyDescent="0.25">
      <c r="A2" s="163"/>
      <c r="B2" s="165"/>
      <c r="C2" s="56"/>
      <c r="D2" s="57"/>
      <c r="E2" s="56"/>
      <c r="F2" s="58"/>
      <c r="G2" s="59"/>
      <c r="H2" s="56"/>
      <c r="I2" s="58"/>
      <c r="J2" s="59"/>
      <c r="K2" s="56"/>
      <c r="L2" s="51"/>
      <c r="M2" s="51"/>
      <c r="N2" s="11"/>
    </row>
    <row r="3" spans="1:14" x14ac:dyDescent="0.25">
      <c r="A3" s="5"/>
      <c r="B3" s="40"/>
      <c r="C3" s="51"/>
      <c r="D3" s="28">
        <v>10</v>
      </c>
      <c r="E3" s="51"/>
      <c r="F3" s="36">
        <v>18</v>
      </c>
      <c r="G3" s="3">
        <v>3319</v>
      </c>
      <c r="H3" s="51"/>
      <c r="I3" s="37" t="s">
        <v>51</v>
      </c>
      <c r="J3" s="3">
        <v>-14</v>
      </c>
      <c r="K3" s="51"/>
      <c r="L3" s="51"/>
      <c r="M3" s="51"/>
      <c r="N3" s="11"/>
    </row>
    <row r="4" spans="1:14" x14ac:dyDescent="0.25">
      <c r="A4" s="32" t="s">
        <v>1</v>
      </c>
      <c r="B4" s="3"/>
      <c r="C4" s="51"/>
      <c r="D4" s="46">
        <v>15</v>
      </c>
      <c r="E4" s="51"/>
      <c r="F4" s="47">
        <v>19</v>
      </c>
      <c r="G4" s="39">
        <v>3583</v>
      </c>
      <c r="H4" s="51"/>
      <c r="I4" s="50" t="s">
        <v>53</v>
      </c>
      <c r="J4" s="39">
        <v>-14</v>
      </c>
      <c r="K4" s="51"/>
      <c r="L4" s="51"/>
      <c r="M4" s="51"/>
      <c r="N4" s="11"/>
    </row>
    <row r="5" spans="1:14" x14ac:dyDescent="0.25">
      <c r="A5" s="41" t="s">
        <v>2</v>
      </c>
      <c r="B5" s="42">
        <v>3.9E-2</v>
      </c>
      <c r="C5" s="51"/>
      <c r="D5" s="28">
        <v>20</v>
      </c>
      <c r="E5" s="51"/>
      <c r="F5" s="36">
        <v>20</v>
      </c>
      <c r="G5" s="30">
        <v>3847</v>
      </c>
      <c r="H5" s="51"/>
      <c r="I5" s="37" t="s">
        <v>54</v>
      </c>
      <c r="J5" s="3">
        <v>-16</v>
      </c>
      <c r="K5" s="51"/>
      <c r="L5" s="51"/>
      <c r="M5" s="51"/>
      <c r="N5" s="11"/>
    </row>
    <row r="6" spans="1:14" x14ac:dyDescent="0.25">
      <c r="A6" s="33" t="s">
        <v>4</v>
      </c>
      <c r="B6" s="4">
        <v>3.2000000000000001E-2</v>
      </c>
      <c r="C6" s="51"/>
      <c r="D6" s="46">
        <v>25</v>
      </c>
      <c r="E6" s="51"/>
      <c r="F6" s="47">
        <v>21</v>
      </c>
      <c r="G6" s="39">
        <v>4111</v>
      </c>
      <c r="H6" s="51"/>
      <c r="I6" s="50" t="s">
        <v>55</v>
      </c>
      <c r="J6" s="39">
        <v>-16</v>
      </c>
      <c r="K6" s="51"/>
      <c r="L6" s="51"/>
      <c r="M6" s="51"/>
      <c r="N6" s="11"/>
    </row>
    <row r="7" spans="1:14" ht="15.75" thickBot="1" x14ac:dyDescent="0.3">
      <c r="A7" s="41" t="s">
        <v>5</v>
      </c>
      <c r="B7" s="42">
        <v>3.5000000000000003E-2</v>
      </c>
      <c r="C7" s="51"/>
      <c r="D7" s="28">
        <v>30</v>
      </c>
      <c r="E7" s="51"/>
      <c r="F7" s="36">
        <v>22</v>
      </c>
      <c r="G7" s="30">
        <v>4375</v>
      </c>
      <c r="H7" s="51"/>
      <c r="I7" s="38" t="s">
        <v>52</v>
      </c>
      <c r="J7" s="31">
        <v>-14</v>
      </c>
      <c r="K7" s="51"/>
      <c r="L7" s="51"/>
      <c r="M7" s="51"/>
      <c r="N7" s="11"/>
    </row>
    <row r="8" spans="1:14" x14ac:dyDescent="0.25">
      <c r="A8" s="33" t="s">
        <v>6</v>
      </c>
      <c r="B8" s="4">
        <v>0.04</v>
      </c>
      <c r="C8" s="51"/>
      <c r="D8" s="46">
        <v>40</v>
      </c>
      <c r="E8" s="51"/>
      <c r="F8" s="47">
        <v>23</v>
      </c>
      <c r="G8" s="39">
        <v>4639</v>
      </c>
      <c r="H8" s="51"/>
      <c r="I8" s="51"/>
      <c r="J8" s="51"/>
      <c r="K8" s="51"/>
      <c r="L8" s="51"/>
      <c r="M8" s="51"/>
      <c r="N8" s="11"/>
    </row>
    <row r="9" spans="1:14" x14ac:dyDescent="0.25">
      <c r="A9" s="41" t="s">
        <v>7</v>
      </c>
      <c r="B9" s="42">
        <v>0.04</v>
      </c>
      <c r="C9" s="51"/>
      <c r="D9" s="28">
        <v>50</v>
      </c>
      <c r="E9" s="51"/>
      <c r="F9" s="36">
        <v>24</v>
      </c>
      <c r="G9" s="30">
        <v>4903</v>
      </c>
      <c r="H9" s="51"/>
      <c r="I9" s="51"/>
      <c r="J9" s="51"/>
      <c r="K9" s="51"/>
      <c r="L9" s="51"/>
      <c r="M9" s="51"/>
      <c r="N9" s="11"/>
    </row>
    <row r="10" spans="1:14" x14ac:dyDescent="0.25">
      <c r="A10" s="33" t="s">
        <v>8</v>
      </c>
      <c r="B10" s="4">
        <v>3.2000000000000001E-2</v>
      </c>
      <c r="C10" s="51"/>
      <c r="D10" s="46">
        <v>60</v>
      </c>
      <c r="E10" s="51"/>
      <c r="F10" s="47">
        <v>25</v>
      </c>
      <c r="G10" s="39">
        <v>5167</v>
      </c>
      <c r="H10" s="51"/>
      <c r="I10" s="51"/>
      <c r="J10" s="51"/>
      <c r="K10" s="51"/>
      <c r="L10" s="51"/>
      <c r="M10" s="51"/>
      <c r="N10" s="11"/>
    </row>
    <row r="11" spans="1:14" x14ac:dyDescent="0.25">
      <c r="A11" s="41" t="s">
        <v>9</v>
      </c>
      <c r="B11" s="42">
        <v>3.5000000000000003E-2</v>
      </c>
      <c r="C11" s="51"/>
      <c r="D11" s="28">
        <v>80</v>
      </c>
      <c r="E11" s="51"/>
      <c r="F11" s="36">
        <v>26</v>
      </c>
      <c r="G11" s="30">
        <v>5431</v>
      </c>
      <c r="H11" s="51"/>
      <c r="I11" s="51"/>
      <c r="J11" s="51"/>
      <c r="K11" s="51"/>
      <c r="L11" s="51"/>
      <c r="M11" s="51"/>
      <c r="N11" s="11"/>
    </row>
    <row r="12" spans="1:14" ht="15.75" thickBot="1" x14ac:dyDescent="0.3">
      <c r="A12" s="33" t="s">
        <v>10</v>
      </c>
      <c r="B12" s="4">
        <v>0.04</v>
      </c>
      <c r="C12" s="51"/>
      <c r="D12" s="46">
        <v>100</v>
      </c>
      <c r="E12" s="51"/>
      <c r="F12" s="48">
        <v>27</v>
      </c>
      <c r="G12" s="49">
        <v>5695</v>
      </c>
      <c r="H12" s="51"/>
      <c r="I12" s="51"/>
      <c r="J12" s="51"/>
      <c r="K12" s="51"/>
      <c r="L12" s="51"/>
      <c r="M12" s="51"/>
      <c r="N12" s="11"/>
    </row>
    <row r="13" spans="1:14" x14ac:dyDescent="0.25">
      <c r="A13" s="41" t="s">
        <v>11</v>
      </c>
      <c r="B13" s="42">
        <v>0.04</v>
      </c>
      <c r="C13" s="51"/>
      <c r="D13" s="28">
        <v>120</v>
      </c>
      <c r="E13" s="51"/>
      <c r="F13" s="51"/>
      <c r="G13" s="51"/>
      <c r="H13" s="51"/>
      <c r="I13" s="51"/>
      <c r="J13" s="51"/>
      <c r="K13" s="51"/>
      <c r="L13" s="51"/>
      <c r="M13" s="51"/>
      <c r="N13" s="11"/>
    </row>
    <row r="14" spans="1:14" x14ac:dyDescent="0.25">
      <c r="A14" s="33" t="s">
        <v>12</v>
      </c>
      <c r="B14" s="4">
        <v>0.04</v>
      </c>
      <c r="C14" s="51"/>
      <c r="D14" s="46">
        <v>140</v>
      </c>
      <c r="E14" s="51"/>
      <c r="F14" s="51"/>
      <c r="G14" s="51"/>
      <c r="H14" s="51"/>
      <c r="I14" s="51"/>
      <c r="J14" s="51"/>
      <c r="K14" s="51"/>
      <c r="L14" s="51"/>
      <c r="M14" s="51"/>
      <c r="N14" s="11"/>
    </row>
    <row r="15" spans="1:14" x14ac:dyDescent="0.25">
      <c r="A15" s="33"/>
      <c r="B15" s="4"/>
      <c r="C15" s="51"/>
      <c r="D15" s="28">
        <v>160</v>
      </c>
      <c r="E15" s="51"/>
      <c r="F15" s="51"/>
      <c r="G15" s="51"/>
      <c r="H15" s="51"/>
      <c r="I15" s="51"/>
      <c r="J15" s="51"/>
      <c r="K15" s="51"/>
      <c r="L15" s="51"/>
      <c r="M15" s="51"/>
      <c r="N15" s="11"/>
    </row>
    <row r="16" spans="1:14" x14ac:dyDescent="0.25">
      <c r="A16" s="32" t="s">
        <v>13</v>
      </c>
      <c r="B16" s="4"/>
      <c r="C16" s="51"/>
      <c r="D16" s="46">
        <v>180</v>
      </c>
      <c r="E16" s="51"/>
      <c r="F16" s="51"/>
      <c r="G16" s="51"/>
      <c r="H16" s="51"/>
      <c r="I16" s="51"/>
      <c r="J16" s="51"/>
      <c r="K16" s="51"/>
      <c r="L16" s="51"/>
      <c r="M16" s="51"/>
      <c r="N16" s="11"/>
    </row>
    <row r="17" spans="1:14" x14ac:dyDescent="0.25">
      <c r="A17" s="41" t="s">
        <v>14</v>
      </c>
      <c r="B17" s="42">
        <v>0.04</v>
      </c>
      <c r="C17" s="51"/>
      <c r="D17" s="28">
        <v>200</v>
      </c>
      <c r="E17" s="51"/>
      <c r="F17" s="51"/>
      <c r="G17" s="51"/>
      <c r="H17" s="51"/>
      <c r="I17" s="51"/>
      <c r="J17" s="51"/>
      <c r="K17" s="51"/>
      <c r="L17" s="51"/>
      <c r="M17" s="51"/>
      <c r="N17" s="11"/>
    </row>
    <row r="18" spans="1:14" x14ac:dyDescent="0.25">
      <c r="A18" s="33" t="s">
        <v>15</v>
      </c>
      <c r="B18" s="4">
        <v>3.5000000000000003E-2</v>
      </c>
      <c r="C18" s="51"/>
      <c r="D18" s="46">
        <v>220</v>
      </c>
      <c r="E18" s="51"/>
      <c r="F18" s="51"/>
      <c r="G18" s="51"/>
      <c r="H18" s="51"/>
      <c r="I18" s="51"/>
      <c r="J18" s="51"/>
      <c r="K18" s="51"/>
      <c r="L18" s="51"/>
      <c r="M18" s="51"/>
      <c r="N18" s="11"/>
    </row>
    <row r="19" spans="1:14" ht="15.75" thickBot="1" x14ac:dyDescent="0.3">
      <c r="A19" s="41" t="s">
        <v>17</v>
      </c>
      <c r="B19" s="42">
        <v>0.03</v>
      </c>
      <c r="C19" s="51"/>
      <c r="D19" s="29">
        <v>240</v>
      </c>
      <c r="E19" s="51"/>
      <c r="F19" s="51"/>
      <c r="G19" s="51"/>
      <c r="H19" s="51"/>
      <c r="I19" s="51"/>
      <c r="J19" s="51"/>
      <c r="K19" s="51"/>
      <c r="L19" s="51"/>
      <c r="M19" s="51"/>
      <c r="N19" s="11"/>
    </row>
    <row r="20" spans="1:14" x14ac:dyDescent="0.25">
      <c r="A20" s="33" t="s">
        <v>16</v>
      </c>
      <c r="B20" s="4">
        <v>2.8000000000000001E-2</v>
      </c>
      <c r="C20" s="51"/>
      <c r="D20" s="51"/>
      <c r="E20" s="51"/>
      <c r="F20" s="51"/>
      <c r="G20" s="51"/>
      <c r="H20" s="51"/>
      <c r="I20" s="51"/>
      <c r="J20" s="51"/>
      <c r="K20" s="51"/>
      <c r="L20" s="51"/>
      <c r="M20" s="51"/>
      <c r="N20" s="11"/>
    </row>
    <row r="21" spans="1:14" x14ac:dyDescent="0.25">
      <c r="A21" s="41" t="s">
        <v>18</v>
      </c>
      <c r="B21" s="42">
        <v>2.5000000000000001E-2</v>
      </c>
      <c r="C21" s="51"/>
      <c r="D21" s="51"/>
      <c r="E21" s="51"/>
      <c r="F21" s="51"/>
      <c r="G21" s="51"/>
      <c r="H21" s="51"/>
      <c r="I21" s="51"/>
      <c r="J21" s="51"/>
      <c r="K21" s="51"/>
      <c r="L21" s="51"/>
      <c r="M21" s="51"/>
      <c r="N21" s="11"/>
    </row>
    <row r="22" spans="1:14" x14ac:dyDescent="0.25">
      <c r="A22" s="33" t="s">
        <v>19</v>
      </c>
      <c r="B22" s="4">
        <v>0.04</v>
      </c>
      <c r="C22" s="51"/>
      <c r="D22" s="51"/>
      <c r="E22" s="51"/>
      <c r="F22" s="51"/>
      <c r="G22" s="51"/>
      <c r="H22" s="51"/>
      <c r="I22" s="51"/>
      <c r="J22" s="51"/>
      <c r="K22" s="51"/>
      <c r="L22" s="51"/>
      <c r="M22" s="51"/>
      <c r="N22" s="11"/>
    </row>
    <row r="23" spans="1:14" x14ac:dyDescent="0.25">
      <c r="A23" s="41" t="s">
        <v>20</v>
      </c>
      <c r="B23" s="42">
        <v>4.4999999999999998E-2</v>
      </c>
      <c r="C23" s="51"/>
      <c r="D23" s="51"/>
      <c r="E23" s="51"/>
      <c r="F23" s="51"/>
      <c r="G23" s="51"/>
      <c r="H23" s="51"/>
      <c r="I23" s="51"/>
      <c r="J23" s="51"/>
      <c r="K23" s="51"/>
      <c r="L23" s="51"/>
      <c r="M23" s="51"/>
      <c r="N23" s="11"/>
    </row>
    <row r="24" spans="1:14" x14ac:dyDescent="0.25">
      <c r="A24" s="34" t="s">
        <v>21</v>
      </c>
      <c r="B24" s="4">
        <v>0.06</v>
      </c>
      <c r="C24" s="51"/>
      <c r="D24" s="51"/>
      <c r="E24" s="51"/>
      <c r="F24" s="51"/>
      <c r="G24" s="51"/>
      <c r="H24" s="51"/>
      <c r="I24" s="51"/>
      <c r="J24" s="51"/>
      <c r="K24" s="51"/>
      <c r="L24" s="51"/>
      <c r="M24" s="51"/>
      <c r="N24" s="11"/>
    </row>
    <row r="25" spans="1:14" x14ac:dyDescent="0.25">
      <c r="A25" s="41" t="s">
        <v>22</v>
      </c>
      <c r="B25" s="42">
        <v>0.05</v>
      </c>
      <c r="C25" s="51"/>
      <c r="D25" s="51"/>
      <c r="E25" s="51"/>
      <c r="F25" s="51"/>
      <c r="G25" s="51"/>
      <c r="H25" s="51"/>
      <c r="I25" s="51"/>
      <c r="J25" s="51"/>
      <c r="K25" s="51"/>
      <c r="L25" s="51"/>
      <c r="M25" s="51"/>
      <c r="N25" s="11"/>
    </row>
    <row r="26" spans="1:14" x14ac:dyDescent="0.25">
      <c r="A26" s="34" t="s">
        <v>23</v>
      </c>
      <c r="B26" s="4">
        <v>4.4999999999999998E-2</v>
      </c>
      <c r="C26" s="51"/>
      <c r="D26" s="51"/>
      <c r="E26" s="51"/>
      <c r="F26" s="51"/>
      <c r="G26" s="51"/>
      <c r="H26" s="51"/>
      <c r="I26" s="51"/>
      <c r="J26" s="51"/>
      <c r="K26" s="51"/>
      <c r="L26" s="51"/>
      <c r="M26" s="51"/>
      <c r="N26" s="11"/>
    </row>
    <row r="27" spans="1:14" x14ac:dyDescent="0.25">
      <c r="A27" s="41" t="s">
        <v>24</v>
      </c>
      <c r="B27" s="42">
        <v>4.4999999999999998E-2</v>
      </c>
      <c r="C27" s="51"/>
      <c r="D27" s="51"/>
      <c r="E27" s="51"/>
      <c r="F27" s="51"/>
      <c r="G27" s="51"/>
      <c r="H27" s="51"/>
      <c r="I27" s="51"/>
      <c r="J27" s="51"/>
      <c r="K27" s="51"/>
      <c r="L27" s="51"/>
      <c r="M27" s="51"/>
      <c r="N27" s="11"/>
    </row>
    <row r="28" spans="1:14" x14ac:dyDescent="0.25">
      <c r="A28" s="34" t="s">
        <v>25</v>
      </c>
      <c r="B28" s="4">
        <v>0.04</v>
      </c>
      <c r="C28" s="51"/>
      <c r="D28" s="51"/>
      <c r="E28" s="51"/>
      <c r="F28" s="51"/>
      <c r="G28" s="51"/>
      <c r="H28" s="51"/>
      <c r="I28" s="51"/>
      <c r="J28" s="51"/>
      <c r="K28" s="51"/>
      <c r="L28" s="51"/>
      <c r="M28" s="51"/>
      <c r="N28" s="11"/>
    </row>
    <row r="29" spans="1:14" x14ac:dyDescent="0.25">
      <c r="A29" s="41" t="s">
        <v>26</v>
      </c>
      <c r="B29" s="42">
        <v>6.5000000000000002E-2</v>
      </c>
      <c r="C29" s="51"/>
      <c r="D29" s="51"/>
      <c r="E29" s="51"/>
      <c r="F29" s="51"/>
      <c r="G29" s="51"/>
      <c r="H29" s="51"/>
      <c r="I29" s="51"/>
      <c r="J29" s="51"/>
      <c r="K29" s="51"/>
      <c r="L29" s="51"/>
      <c r="M29" s="51"/>
      <c r="N29" s="11"/>
    </row>
    <row r="30" spans="1:14" x14ac:dyDescent="0.25">
      <c r="A30" s="34" t="s">
        <v>27</v>
      </c>
      <c r="B30" s="4">
        <v>0.04</v>
      </c>
      <c r="C30" s="51"/>
      <c r="D30" s="51"/>
      <c r="E30" s="51"/>
      <c r="F30" s="51"/>
      <c r="G30" s="51"/>
      <c r="H30" s="51"/>
      <c r="I30" s="51"/>
      <c r="J30" s="51"/>
      <c r="K30" s="51"/>
      <c r="L30" s="51"/>
      <c r="M30" s="51"/>
      <c r="N30" s="11"/>
    </row>
    <row r="31" spans="1:14" x14ac:dyDescent="0.25">
      <c r="A31" s="41" t="s">
        <v>28</v>
      </c>
      <c r="B31" s="42">
        <v>7.0000000000000001E-3</v>
      </c>
      <c r="C31" s="51"/>
      <c r="D31" s="51"/>
      <c r="E31" s="51"/>
      <c r="F31" s="51"/>
      <c r="G31" s="51"/>
      <c r="H31" s="51"/>
      <c r="I31" s="51"/>
      <c r="J31" s="51"/>
      <c r="K31" s="51"/>
      <c r="L31" s="51"/>
      <c r="M31" s="51"/>
      <c r="N31" s="11"/>
    </row>
    <row r="32" spans="1:14" x14ac:dyDescent="0.25">
      <c r="A32" s="34"/>
      <c r="B32" s="4"/>
      <c r="C32" s="51"/>
      <c r="D32" s="51"/>
      <c r="E32" s="51"/>
      <c r="F32" s="51"/>
      <c r="G32" s="51"/>
      <c r="H32" s="51"/>
      <c r="I32" s="51"/>
      <c r="J32" s="51"/>
      <c r="K32" s="51"/>
      <c r="L32" s="51"/>
      <c r="M32" s="51"/>
      <c r="N32" s="11"/>
    </row>
    <row r="33" spans="1:14" x14ac:dyDescent="0.25">
      <c r="A33" s="35" t="s">
        <v>29</v>
      </c>
      <c r="B33" s="4"/>
      <c r="C33" s="51"/>
      <c r="D33" s="51"/>
      <c r="E33" s="51"/>
      <c r="F33" s="51"/>
      <c r="G33" s="51"/>
      <c r="H33" s="51"/>
      <c r="I33" s="51"/>
      <c r="J33" s="51"/>
      <c r="K33" s="51"/>
      <c r="L33" s="51"/>
      <c r="M33" s="51"/>
      <c r="N33" s="11"/>
    </row>
    <row r="34" spans="1:14" x14ac:dyDescent="0.25">
      <c r="A34" s="41" t="s">
        <v>30</v>
      </c>
      <c r="B34" s="42">
        <v>0.09</v>
      </c>
      <c r="C34" s="51"/>
      <c r="D34" s="51"/>
      <c r="E34" s="51"/>
      <c r="F34" s="51"/>
      <c r="G34" s="51"/>
      <c r="H34" s="51"/>
      <c r="I34" s="51"/>
      <c r="J34" s="51"/>
      <c r="K34" s="51"/>
      <c r="L34" s="51"/>
      <c r="M34" s="51"/>
      <c r="N34" s="11"/>
    </row>
    <row r="35" spans="1:14" x14ac:dyDescent="0.25">
      <c r="A35" s="33" t="s">
        <v>31</v>
      </c>
      <c r="B35" s="45">
        <v>3.5000000000000003E-2</v>
      </c>
      <c r="C35" s="51"/>
      <c r="D35" s="51"/>
      <c r="E35" s="51"/>
      <c r="F35" s="51"/>
      <c r="G35" s="51"/>
      <c r="H35" s="51"/>
      <c r="I35" s="51"/>
      <c r="J35" s="51"/>
      <c r="K35" s="51"/>
      <c r="L35" s="51"/>
      <c r="M35" s="51"/>
      <c r="N35" s="11"/>
    </row>
    <row r="36" spans="1:14" x14ac:dyDescent="0.25">
      <c r="A36" s="41" t="s">
        <v>32</v>
      </c>
      <c r="B36" s="42">
        <v>0.04</v>
      </c>
      <c r="C36" s="51"/>
      <c r="D36" s="51"/>
      <c r="E36" s="51"/>
      <c r="F36" s="51"/>
      <c r="G36" s="51"/>
      <c r="H36" s="51"/>
      <c r="I36" s="51"/>
      <c r="J36" s="51"/>
      <c r="K36" s="51"/>
      <c r="L36" s="51"/>
      <c r="M36" s="51"/>
      <c r="N36" s="11"/>
    </row>
    <row r="37" spans="1:14" x14ac:dyDescent="0.25">
      <c r="A37" s="34" t="s">
        <v>33</v>
      </c>
      <c r="B37" s="4">
        <v>4.4999999999999998E-2</v>
      </c>
      <c r="C37" s="51"/>
      <c r="D37" s="51"/>
      <c r="E37" s="51"/>
      <c r="F37" s="51"/>
      <c r="G37" s="51"/>
      <c r="H37" s="51"/>
      <c r="I37" s="51"/>
      <c r="J37" s="51"/>
      <c r="K37" s="51"/>
      <c r="L37" s="51"/>
      <c r="M37" s="51"/>
      <c r="N37" s="11"/>
    </row>
    <row r="38" spans="1:14" x14ac:dyDescent="0.25">
      <c r="A38" s="41" t="s">
        <v>34</v>
      </c>
      <c r="B38" s="42">
        <v>2.1000000000000001E-2</v>
      </c>
      <c r="C38" s="51"/>
      <c r="D38" s="51"/>
      <c r="E38" s="51"/>
      <c r="F38" s="51"/>
      <c r="G38" s="51"/>
      <c r="H38" s="51"/>
      <c r="I38" s="51"/>
      <c r="J38" s="51"/>
      <c r="K38" s="51"/>
      <c r="L38" s="51"/>
      <c r="M38" s="51"/>
      <c r="N38" s="11"/>
    </row>
    <row r="39" spans="1:14" x14ac:dyDescent="0.25">
      <c r="A39" s="34" t="s">
        <v>46</v>
      </c>
      <c r="B39" s="4">
        <v>0.05</v>
      </c>
      <c r="C39" s="51"/>
      <c r="D39" s="51"/>
      <c r="E39" s="51"/>
      <c r="F39" s="51"/>
      <c r="G39" s="51"/>
      <c r="H39" s="51"/>
      <c r="I39" s="51"/>
      <c r="J39" s="51"/>
      <c r="K39" s="51"/>
      <c r="L39" s="51"/>
      <c r="M39" s="51"/>
      <c r="N39" s="11"/>
    </row>
    <row r="40" spans="1:14" x14ac:dyDescent="0.25">
      <c r="A40" s="41" t="s">
        <v>35</v>
      </c>
      <c r="B40" s="42">
        <v>3.5000000000000003E-2</v>
      </c>
      <c r="C40" s="51"/>
      <c r="D40" s="51"/>
      <c r="E40" s="51"/>
      <c r="F40" s="51"/>
      <c r="G40" s="51"/>
      <c r="H40" s="51"/>
      <c r="I40" s="51"/>
      <c r="J40" s="51"/>
      <c r="K40" s="51"/>
      <c r="L40" s="51"/>
      <c r="M40" s="51"/>
      <c r="N40" s="11"/>
    </row>
    <row r="41" spans="1:14" x14ac:dyDescent="0.25">
      <c r="A41" s="34" t="s">
        <v>36</v>
      </c>
      <c r="B41" s="4">
        <v>0.09</v>
      </c>
      <c r="C41" s="51"/>
      <c r="D41" s="51"/>
      <c r="E41" s="51"/>
      <c r="F41" s="51"/>
      <c r="G41" s="51"/>
      <c r="H41" s="51"/>
      <c r="I41" s="51"/>
      <c r="J41" s="51"/>
      <c r="K41" s="51"/>
      <c r="L41" s="51"/>
      <c r="M41" s="51"/>
      <c r="N41" s="11"/>
    </row>
    <row r="42" spans="1:14" x14ac:dyDescent="0.25">
      <c r="A42" s="41" t="s">
        <v>37</v>
      </c>
      <c r="B42" s="42">
        <v>0.23</v>
      </c>
      <c r="C42" s="51"/>
      <c r="D42" s="51"/>
      <c r="E42" s="51"/>
      <c r="F42" s="51"/>
      <c r="G42" s="51"/>
      <c r="H42" s="51"/>
      <c r="I42" s="51"/>
      <c r="J42" s="51"/>
      <c r="K42" s="51"/>
      <c r="L42" s="51"/>
      <c r="M42" s="51"/>
      <c r="N42" s="11"/>
    </row>
    <row r="43" spans="1:14" x14ac:dyDescent="0.25">
      <c r="A43" s="34" t="s">
        <v>38</v>
      </c>
      <c r="B43" s="4">
        <v>0.04</v>
      </c>
      <c r="C43" s="51"/>
      <c r="D43" s="51"/>
      <c r="E43" s="51"/>
      <c r="F43" s="51"/>
      <c r="G43" s="51"/>
      <c r="H43" s="51"/>
      <c r="I43" s="51"/>
      <c r="J43" s="51"/>
      <c r="K43" s="51"/>
      <c r="L43" s="51"/>
      <c r="M43" s="51"/>
      <c r="N43" s="11"/>
    </row>
    <row r="44" spans="1:14" ht="15.75" thickBot="1" x14ac:dyDescent="0.3">
      <c r="A44" s="43" t="s">
        <v>39</v>
      </c>
      <c r="B44" s="44">
        <v>7.0000000000000007E-2</v>
      </c>
      <c r="C44" s="51"/>
      <c r="D44" s="51"/>
      <c r="E44" s="51"/>
      <c r="F44" s="51"/>
      <c r="G44" s="51"/>
      <c r="H44" s="51"/>
      <c r="I44" s="51"/>
      <c r="J44" s="51"/>
      <c r="K44" s="51"/>
      <c r="L44" s="51"/>
      <c r="M44" s="51"/>
      <c r="N44" s="11"/>
    </row>
    <row r="45" spans="1:14" ht="15.75" thickBot="1" x14ac:dyDescent="0.3">
      <c r="A45" s="12"/>
      <c r="B45" s="25"/>
      <c r="C45" s="13"/>
      <c r="D45" s="13"/>
      <c r="E45" s="13"/>
      <c r="F45" s="13"/>
      <c r="G45" s="13"/>
      <c r="H45" s="13"/>
      <c r="I45" s="13"/>
      <c r="J45" s="13"/>
      <c r="K45" s="13"/>
      <c r="L45" s="13"/>
      <c r="M45" s="13"/>
      <c r="N45" s="14"/>
    </row>
  </sheetData>
  <sheetProtection password="F9B7" sheet="1" objects="1" scenarios="1"/>
  <mergeCells count="2">
    <mergeCell ref="A1:A2"/>
    <mergeCell ref="B1:B2"/>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Erläuterung</vt:lpstr>
      <vt:lpstr>Haftungsauschluss</vt:lpstr>
      <vt:lpstr>Tool</vt:lpstr>
      <vt:lpstr>Werte</vt:lpstr>
      <vt:lpstr>BSPreise</vt:lpstr>
      <vt:lpstr>Dicke</vt:lpstr>
      <vt:lpstr>Innentemperatur</vt:lpstr>
      <vt:lpstr>ITGTZ</vt:lpstr>
      <vt:lpstr>Lambda</vt:lpstr>
      <vt:lpstr>Lambdawert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2014-11-27T08:28:40Z</dcterms:modified>
</cp:coreProperties>
</file>